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53222"/>
  <mc:AlternateContent xmlns:mc="http://schemas.openxmlformats.org/markup-compatibility/2006">
    <mc:Choice Requires="x15">
      <x15ac:absPath xmlns:x15ac="http://schemas.microsoft.com/office/spreadsheetml/2010/11/ac" url="C:\Users\es\Documents\Arbejd hjemme\IFO\PDF'er\Kostplaner\Interaktive skemaer\"/>
    </mc:Choice>
  </mc:AlternateContent>
  <workbookProtection workbookAlgorithmName="SHA-512" workbookHashValue="C+Aq2NHuU2t9/Td6zpugL3ck5B840tfHh43XoV9cBgdQErds4RrlM2KOfZH475Sp1LNgMroDk1udt3JxuGooNQ==" workbookSaltValue="pjqV9gDKTT1XCKAhhmqHoQ==" workbookSpinCount="100000" lockStructure="1"/>
  <bookViews>
    <workbookView xWindow="0" yWindow="0" windowWidth="28800" windowHeight="12195"/>
  </bookViews>
  <sheets>
    <sheet name="Uge 1-8" sheetId="1" r:id="rId1"/>
    <sheet name="Ark1" sheetId="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1" l="1"/>
  <c r="L130" i="1"/>
  <c r="D130" i="1"/>
  <c r="L99" i="1"/>
  <c r="D99" i="1"/>
  <c r="D67" i="1"/>
  <c r="L67" i="1"/>
  <c r="L36" i="1"/>
  <c r="D36" i="1"/>
  <c r="C38" i="1" s="1"/>
  <c r="K132" i="1" l="1"/>
  <c r="C132" i="1"/>
  <c r="C101" i="1"/>
  <c r="K101" i="1"/>
  <c r="C69" i="1"/>
  <c r="D18" i="1"/>
  <c r="K138" i="1"/>
  <c r="C138" i="1"/>
  <c r="K107" i="1"/>
  <c r="C107" i="1"/>
  <c r="K75" i="1"/>
  <c r="C75" i="1"/>
  <c r="K44" i="1"/>
  <c r="D21" i="1"/>
  <c r="K69" i="1" l="1"/>
  <c r="K38" i="1"/>
  <c r="H18" i="1"/>
  <c r="L146" i="1"/>
  <c r="D60" i="1"/>
  <c r="D146" i="1"/>
  <c r="L142" i="1"/>
  <c r="D142" i="1"/>
  <c r="D136" i="1"/>
  <c r="L136" i="1"/>
  <c r="L127" i="1"/>
  <c r="K129" i="1" s="1"/>
  <c r="D127" i="1"/>
  <c r="D123" i="1"/>
  <c r="L115" i="1"/>
  <c r="D115" i="1"/>
  <c r="L111" i="1"/>
  <c r="D111" i="1"/>
  <c r="L96" i="1"/>
  <c r="K98" i="1" s="1"/>
  <c r="D96" i="1"/>
  <c r="D92" i="1"/>
  <c r="C98" i="1" s="1"/>
  <c r="L83" i="1"/>
  <c r="D83" i="1"/>
  <c r="L79" i="1"/>
  <c r="D79" i="1"/>
  <c r="L73" i="1"/>
  <c r="D73" i="1"/>
  <c r="L64" i="1"/>
  <c r="K66" i="1" s="1"/>
  <c r="D64" i="1"/>
  <c r="L123" i="1"/>
  <c r="K125" i="1" s="1"/>
  <c r="L92" i="1"/>
  <c r="K94" i="1" s="1"/>
  <c r="L60" i="1"/>
  <c r="K62" i="1" s="1"/>
  <c r="L33" i="1"/>
  <c r="L52" i="1"/>
  <c r="D52" i="1"/>
  <c r="D48" i="1"/>
  <c r="L48" i="1"/>
  <c r="D42" i="1"/>
  <c r="L42" i="1"/>
  <c r="D33" i="1"/>
  <c r="L29" i="1"/>
  <c r="K35" i="1" s="1"/>
  <c r="D29" i="1"/>
  <c r="C129" i="1" l="1"/>
  <c r="C66" i="1"/>
  <c r="B35" i="1"/>
  <c r="B31" i="1"/>
  <c r="K31" i="1"/>
  <c r="C125" i="1"/>
  <c r="C94" i="1"/>
  <c r="C62" i="1"/>
</calcChain>
</file>

<file path=xl/sharedStrings.xml><?xml version="1.0" encoding="utf-8"?>
<sst xmlns="http://schemas.openxmlformats.org/spreadsheetml/2006/main" count="209" uniqueCount="37">
  <si>
    <t>kg</t>
  </si>
  <si>
    <t>cm</t>
  </si>
  <si>
    <t>BMI</t>
  </si>
  <si>
    <t>I FORM kostplan – start</t>
  </si>
  <si>
    <t>Start-BMI</t>
  </si>
  <si>
    <r>
      <t xml:space="preserve">Du fyller i precis de mål som du vill uppnå. </t>
    </r>
    <r>
      <rPr>
        <b/>
        <sz val="11"/>
        <color rgb="FFE15B62"/>
        <rFont val="Segoe UI"/>
        <family val="2"/>
      </rPr>
      <t>OBS:</t>
    </r>
    <r>
      <rPr>
        <sz val="11"/>
        <color theme="1"/>
        <rFont val="Segoe UI"/>
        <family val="2"/>
      </rPr>
      <t xml:space="preserve"> Skriv bara i de vita fälten – de andra räknar vi ut åt dig.</t>
    </r>
  </si>
  <si>
    <t>Mitt mål</t>
  </si>
  <si>
    <t>Min startvikt</t>
  </si>
  <si>
    <t>Lår-mått</t>
  </si>
  <si>
    <t>Arm-mått</t>
  </si>
  <si>
    <t>Längd</t>
  </si>
  <si>
    <t>Ditt midjemått</t>
  </si>
  <si>
    <t>(Läs mer om midjemått)</t>
  </si>
  <si>
    <t>(Läs mer om BMI)</t>
  </si>
  <si>
    <t>￩ Hur mycket vill du väga?</t>
  </si>
  <si>
    <t>￩ Ange din vikt vid kostplanens start</t>
  </si>
  <si>
    <t xml:space="preserve">￩ Ange din längd om du vill räkna ut BMI </t>
  </si>
  <si>
    <t>￩ Mät mellan höftbenets topp och det nedersta revbenet</t>
  </si>
  <si>
    <t>￩ Mät omkretsen av ditt lår (på samma ställe varje gång)</t>
  </si>
  <si>
    <t xml:space="preserve">￩ Mät omkretsen av din överarm (på samma ställe varje gång) </t>
  </si>
  <si>
    <t>Gå till I FORMs kostplaner</t>
  </si>
  <si>
    <t xml:space="preserve">VECKANS MÅL   </t>
  </si>
  <si>
    <t xml:space="preserve">  VECKANS ANTECKNINGAR</t>
  </si>
  <si>
    <t>Den här veckan har du gått ner</t>
  </si>
  <si>
    <t>Totalt har du gått ner</t>
  </si>
  <si>
    <t>Förändring sedan start</t>
  </si>
  <si>
    <t>Midjemått</t>
  </si>
  <si>
    <t>Vikt</t>
  </si>
  <si>
    <t>Vecka 1</t>
  </si>
  <si>
    <t>Vecka 2</t>
  </si>
  <si>
    <t>Vecka 3</t>
  </si>
  <si>
    <t>Vecka 4</t>
  </si>
  <si>
    <t>Vecka 5</t>
  </si>
  <si>
    <t>Vecka 6</t>
  </si>
  <si>
    <t>Vecka 7</t>
  </si>
  <si>
    <t>Vecka 8</t>
  </si>
  <si>
    <t xml:space="preserve">Skriv ner dina mål i slutet av veckan, 
t ex fredag morgon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</si>
</sst>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Solido Medium"/>
      <family val="3"/>
    </font>
    <font>
      <sz val="11"/>
      <color theme="1"/>
      <name val="Solido Bold"/>
      <family val="3"/>
    </font>
    <font>
      <sz val="10"/>
      <color rgb="FF444444"/>
      <name val="Solido Bold"/>
      <family val="3"/>
    </font>
    <font>
      <sz val="11"/>
      <color theme="1"/>
      <name val="Solido Black"/>
      <family val="3"/>
    </font>
    <font>
      <sz val="11"/>
      <color rgb="FFE15B62"/>
      <name val="Solido Bold"/>
      <family val="3"/>
    </font>
    <font>
      <sz val="11"/>
      <color theme="0"/>
      <name val="Solido Bold"/>
      <family val="3"/>
    </font>
    <font>
      <b/>
      <sz val="14"/>
      <color rgb="FFE15B62"/>
      <name val="Solido Black"/>
      <family val="3"/>
    </font>
    <font>
      <b/>
      <sz val="26"/>
      <color rgb="FFE15B62"/>
      <name val="Solido Black"/>
      <family val="3"/>
    </font>
    <font>
      <u/>
      <sz val="11"/>
      <color theme="10"/>
      <name val="Calibri"/>
      <family val="2"/>
      <scheme val="minor"/>
    </font>
    <font>
      <u/>
      <sz val="11"/>
      <color theme="1"/>
      <name val="Solido Bold"/>
      <family val="3"/>
    </font>
    <font>
      <b/>
      <u/>
      <sz val="14"/>
      <color rgb="FFE15B62"/>
      <name val="Solido Black"/>
      <family val="3"/>
    </font>
    <font>
      <b/>
      <sz val="24"/>
      <color rgb="FFE15B62"/>
      <name val="Solido Black"/>
      <family val="3"/>
    </font>
    <font>
      <b/>
      <sz val="24"/>
      <color theme="0"/>
      <name val="Solido Black"/>
      <family val="3"/>
    </font>
    <font>
      <u/>
      <sz val="11"/>
      <color rgb="FFE15B62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1"/>
      <color rgb="FFE15B62"/>
      <name val="Segoe UI"/>
      <family val="2"/>
    </font>
    <font>
      <b/>
      <sz val="36"/>
      <color rgb="FFE15B62"/>
      <name val="Solido Black"/>
      <family val="3"/>
    </font>
    <font>
      <b/>
      <sz val="11"/>
      <color theme="1"/>
      <name val="Solido Bold"/>
      <family val="3"/>
    </font>
    <font>
      <b/>
      <sz val="11"/>
      <color rgb="FFE15B62"/>
      <name val="Segoe UI"/>
      <family val="2"/>
    </font>
    <font>
      <b/>
      <sz val="12"/>
      <color theme="0"/>
      <name val="Segoe UI"/>
      <family val="2"/>
    </font>
    <font>
      <b/>
      <sz val="10"/>
      <color rgb="FFE15B62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E15B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F4EA"/>
        <bgColor indexed="64"/>
      </patternFill>
    </fill>
  </fills>
  <borders count="9">
    <border>
      <left/>
      <right/>
      <top/>
      <bottom/>
      <diagonal/>
    </border>
    <border>
      <left style="thin">
        <color rgb="FFE15B62"/>
      </left>
      <right style="thin">
        <color rgb="FFE15B62"/>
      </right>
      <top style="thin">
        <color rgb="FFE15B62"/>
      </top>
      <bottom style="thin">
        <color rgb="FFE15B62"/>
      </bottom>
      <diagonal/>
    </border>
    <border>
      <left/>
      <right/>
      <top style="thin">
        <color rgb="FFE15B62"/>
      </top>
      <bottom/>
      <diagonal/>
    </border>
    <border>
      <left/>
      <right/>
      <top/>
      <bottom style="thin">
        <color rgb="FFE15B62"/>
      </bottom>
      <diagonal/>
    </border>
    <border>
      <left style="thin">
        <color rgb="FFE15B62"/>
      </left>
      <right/>
      <top/>
      <bottom/>
      <diagonal/>
    </border>
    <border>
      <left/>
      <right style="thin">
        <color rgb="FFE15B62"/>
      </right>
      <top/>
      <bottom/>
      <diagonal/>
    </border>
    <border>
      <left style="thin">
        <color theme="1"/>
      </left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3">
    <xf numFmtId="0" fontId="0" fillId="0" borderId="0" xfId="0"/>
    <xf numFmtId="0" fontId="2" fillId="3" borderId="0" xfId="0" applyFont="1" applyFill="1" applyBorder="1"/>
    <xf numFmtId="164" fontId="2" fillId="3" borderId="0" xfId="0" applyNumberFormat="1" applyFont="1" applyFill="1" applyBorder="1"/>
    <xf numFmtId="0" fontId="2" fillId="3" borderId="0" xfId="0" applyFont="1" applyFill="1" applyBorder="1" applyAlignment="1">
      <alignment horizontal="left" wrapText="1"/>
    </xf>
    <xf numFmtId="0" fontId="2" fillId="4" borderId="0" xfId="0" applyFont="1" applyFill="1" applyBorder="1"/>
    <xf numFmtId="164" fontId="2" fillId="4" borderId="0" xfId="0" applyNumberFormat="1" applyFont="1" applyFill="1" applyBorder="1"/>
    <xf numFmtId="0" fontId="2" fillId="4" borderId="0" xfId="0" applyFont="1" applyFill="1" applyBorder="1" applyAlignment="1">
      <alignment horizontal="left" wrapText="1"/>
    </xf>
    <xf numFmtId="0" fontId="1" fillId="4" borderId="0" xfId="0" applyFont="1" applyFill="1" applyBorder="1"/>
    <xf numFmtId="0" fontId="2" fillId="4" borderId="0" xfId="0" applyFont="1" applyFill="1" applyBorder="1" applyAlignment="1">
      <alignment horizontal="right"/>
    </xf>
    <xf numFmtId="164" fontId="2" fillId="4" borderId="0" xfId="0" applyNumberFormat="1" applyFont="1" applyFill="1" applyBorder="1" applyAlignment="1">
      <alignment horizontal="right"/>
    </xf>
    <xf numFmtId="0" fontId="3" fillId="4" borderId="0" xfId="0" applyFont="1" applyFill="1" applyBorder="1" applyAlignment="1">
      <alignment horizontal="left" vertical="center" wrapText="1" indent="1"/>
    </xf>
    <xf numFmtId="0" fontId="5" fillId="4" borderId="0" xfId="0" applyFont="1" applyFill="1" applyBorder="1" applyAlignment="1">
      <alignment horizontal="right"/>
    </xf>
    <xf numFmtId="0" fontId="7" fillId="4" borderId="0" xfId="0" applyFont="1" applyFill="1" applyBorder="1" applyAlignment="1">
      <alignment horizontal="left" wrapText="1"/>
    </xf>
    <xf numFmtId="0" fontId="7" fillId="4" borderId="0" xfId="0" applyFont="1" applyFill="1" applyBorder="1"/>
    <xf numFmtId="0" fontId="7" fillId="3" borderId="0" xfId="0" applyFont="1" applyFill="1" applyBorder="1"/>
    <xf numFmtId="164" fontId="4" fillId="4" borderId="0" xfId="0" applyNumberFormat="1" applyFont="1" applyFill="1" applyBorder="1"/>
    <xf numFmtId="0" fontId="4" fillId="4" borderId="0" xfId="0" applyFont="1" applyFill="1" applyBorder="1" applyAlignment="1">
      <alignment horizontal="left" wrapText="1"/>
    </xf>
    <xf numFmtId="0" fontId="5" fillId="4" borderId="0" xfId="0" applyFont="1" applyFill="1" applyBorder="1" applyAlignment="1">
      <alignment horizontal="right"/>
    </xf>
    <xf numFmtId="0" fontId="6" fillId="4" borderId="0" xfId="0" applyFont="1" applyFill="1" applyBorder="1"/>
    <xf numFmtId="0" fontId="5" fillId="4" borderId="0" xfId="0" applyFont="1" applyFill="1" applyBorder="1" applyAlignment="1">
      <alignment horizontal="left"/>
    </xf>
    <xf numFmtId="164" fontId="10" fillId="4" borderId="0" xfId="0" applyNumberFormat="1" applyFont="1" applyFill="1" applyBorder="1"/>
    <xf numFmtId="0" fontId="11" fillId="4" borderId="0" xfId="0" applyFont="1" applyFill="1" applyBorder="1"/>
    <xf numFmtId="0" fontId="1" fillId="4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 vertical="top" wrapText="1"/>
    </xf>
    <xf numFmtId="0" fontId="12" fillId="4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/>
    <xf numFmtId="0" fontId="2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17" fillId="4" borderId="0" xfId="0" applyFont="1" applyFill="1" applyBorder="1"/>
    <xf numFmtId="0" fontId="17" fillId="4" borderId="0" xfId="0" applyFont="1" applyFill="1" applyBorder="1" applyAlignment="1">
      <alignment horizontal="right"/>
    </xf>
    <xf numFmtId="0" fontId="18" fillId="4" borderId="0" xfId="0" applyFont="1" applyFill="1" applyBorder="1" applyAlignment="1">
      <alignment horizontal="right"/>
    </xf>
    <xf numFmtId="0" fontId="18" fillId="4" borderId="0" xfId="0" applyFont="1" applyFill="1" applyBorder="1"/>
    <xf numFmtId="0" fontId="17" fillId="4" borderId="0" xfId="0" applyFont="1" applyFill="1" applyBorder="1" applyAlignment="1">
      <alignment horizontal="left" wrapText="1"/>
    </xf>
    <xf numFmtId="0" fontId="19" fillId="4" borderId="0" xfId="0" applyFont="1" applyFill="1" applyBorder="1" applyAlignment="1"/>
    <xf numFmtId="0" fontId="20" fillId="4" borderId="0" xfId="0" applyFont="1" applyFill="1" applyBorder="1"/>
    <xf numFmtId="0" fontId="2" fillId="2" borderId="0" xfId="0" applyFont="1" applyFill="1" applyBorder="1" applyAlignment="1">
      <alignment vertical="center"/>
    </xf>
    <xf numFmtId="164" fontId="17" fillId="4" borderId="0" xfId="0" applyNumberFormat="1" applyFont="1" applyFill="1" applyBorder="1" applyAlignment="1">
      <alignment horizontal="right"/>
    </xf>
    <xf numFmtId="164" fontId="15" fillId="4" borderId="0" xfId="0" applyNumberFormat="1" applyFont="1" applyFill="1" applyBorder="1" applyAlignment="1">
      <alignment horizontal="right"/>
    </xf>
    <xf numFmtId="164" fontId="15" fillId="4" borderId="0" xfId="0" applyNumberFormat="1" applyFont="1" applyFill="1" applyBorder="1"/>
    <xf numFmtId="164" fontId="16" fillId="3" borderId="1" xfId="0" applyNumberFormat="1" applyFont="1" applyFill="1" applyBorder="1" applyProtection="1">
      <protection locked="0"/>
    </xf>
    <xf numFmtId="164" fontId="16" fillId="4" borderId="1" xfId="0" applyNumberFormat="1" applyFont="1" applyFill="1" applyBorder="1"/>
    <xf numFmtId="164" fontId="16" fillId="4" borderId="0" xfId="0" applyNumberFormat="1" applyFont="1" applyFill="1" applyBorder="1" applyAlignment="1">
      <alignment horizontal="right"/>
    </xf>
    <xf numFmtId="0" fontId="21" fillId="4" borderId="0" xfId="0" applyFont="1" applyFill="1" applyBorder="1"/>
    <xf numFmtId="0" fontId="22" fillId="4" borderId="0" xfId="0" applyFont="1" applyFill="1" applyBorder="1" applyAlignment="1"/>
    <xf numFmtId="0" fontId="17" fillId="2" borderId="0" xfId="0" applyFont="1" applyFill="1" applyBorder="1" applyAlignment="1">
      <alignment horizontal="right"/>
    </xf>
    <xf numFmtId="0" fontId="17" fillId="2" borderId="0" xfId="0" applyFont="1" applyFill="1" applyBorder="1" applyAlignment="1">
      <alignment horizontal="left" wrapText="1"/>
    </xf>
    <xf numFmtId="0" fontId="8" fillId="2" borderId="0" xfId="0" applyFont="1" applyFill="1" applyBorder="1"/>
    <xf numFmtId="164" fontId="4" fillId="2" borderId="0" xfId="0" applyNumberFormat="1" applyFont="1" applyFill="1" applyBorder="1"/>
    <xf numFmtId="0" fontId="4" fillId="2" borderId="0" xfId="0" applyFont="1" applyFill="1" applyBorder="1" applyAlignment="1">
      <alignment horizontal="left" wrapText="1"/>
    </xf>
    <xf numFmtId="164" fontId="16" fillId="2" borderId="7" xfId="0" applyNumberFormat="1" applyFont="1" applyFill="1" applyBorder="1" applyAlignment="1">
      <alignment horizontal="right"/>
    </xf>
    <xf numFmtId="0" fontId="23" fillId="2" borderId="6" xfId="0" applyFont="1" applyFill="1" applyBorder="1" applyAlignment="1">
      <alignment horizontal="left" wrapText="1"/>
    </xf>
    <xf numFmtId="0" fontId="23" fillId="2" borderId="0" xfId="0" applyFont="1" applyFill="1" applyBorder="1" applyAlignment="1">
      <alignment horizontal="right"/>
    </xf>
    <xf numFmtId="164" fontId="18" fillId="3" borderId="8" xfId="0" applyNumberFormat="1" applyFont="1" applyFill="1" applyBorder="1" applyProtection="1">
      <protection locked="0"/>
    </xf>
    <xf numFmtId="0" fontId="16" fillId="4" borderId="0" xfId="0" applyFont="1" applyFill="1" applyBorder="1" applyAlignment="1">
      <alignment horizontal="right"/>
    </xf>
    <xf numFmtId="0" fontId="15" fillId="4" borderId="0" xfId="0" applyFont="1" applyFill="1" applyBorder="1" applyAlignment="1">
      <alignment horizontal="right"/>
    </xf>
    <xf numFmtId="164" fontId="16" fillId="4" borderId="0" xfId="0" applyNumberFormat="1" applyFont="1" applyFill="1" applyBorder="1"/>
    <xf numFmtId="0" fontId="22" fillId="3" borderId="0" xfId="0" applyFont="1" applyFill="1" applyBorder="1" applyAlignment="1"/>
    <xf numFmtId="0" fontId="24" fillId="4" borderId="0" xfId="0" applyFont="1" applyFill="1" applyBorder="1" applyAlignment="1">
      <alignment horizontal="right" vertical="top" wrapText="1"/>
    </xf>
    <xf numFmtId="0" fontId="14" fillId="4" borderId="0" xfId="1" applyFont="1" applyFill="1" applyBorder="1" applyAlignment="1"/>
    <xf numFmtId="0" fontId="14" fillId="4" borderId="0" xfId="1" applyFont="1" applyFill="1" applyBorder="1" applyAlignment="1">
      <alignment horizontal="right"/>
    </xf>
    <xf numFmtId="0" fontId="17" fillId="4" borderId="0" xfId="0" applyFont="1" applyFill="1" applyBorder="1" applyAlignment="1">
      <alignment vertical="top"/>
    </xf>
    <xf numFmtId="164" fontId="7" fillId="4" borderId="0" xfId="0" applyNumberFormat="1" applyFont="1" applyFill="1" applyBorder="1" applyAlignment="1">
      <alignment horizontal="right"/>
    </xf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2" fillId="4" borderId="4" xfId="0" applyFont="1" applyFill="1" applyBorder="1"/>
    <xf numFmtId="0" fontId="22" fillId="4" borderId="5" xfId="0" applyFont="1" applyFill="1" applyBorder="1" applyAlignment="1"/>
    <xf numFmtId="164" fontId="7" fillId="4" borderId="3" xfId="0" applyNumberFormat="1" applyFont="1" applyFill="1" applyBorder="1" applyAlignment="1">
      <alignment horizontal="left"/>
    </xf>
    <xf numFmtId="0" fontId="2" fillId="4" borderId="5" xfId="0" applyFont="1" applyFill="1" applyBorder="1"/>
    <xf numFmtId="0" fontId="22" fillId="4" borderId="4" xfId="0" applyFont="1" applyFill="1" applyBorder="1" applyAlignment="1"/>
    <xf numFmtId="0" fontId="10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left" wrapText="1"/>
    </xf>
    <xf numFmtId="0" fontId="11" fillId="4" borderId="0" xfId="0" applyFont="1" applyFill="1" applyBorder="1" applyAlignment="1">
      <alignment horizontal="left" wrapText="1"/>
    </xf>
    <xf numFmtId="0" fontId="24" fillId="4" borderId="4" xfId="0" applyFont="1" applyFill="1" applyBorder="1" applyAlignment="1">
      <alignment horizontal="right" vertical="top" wrapText="1"/>
    </xf>
    <xf numFmtId="0" fontId="24" fillId="4" borderId="0" xfId="0" applyFont="1" applyFill="1" applyBorder="1" applyAlignment="1">
      <alignment horizontal="right" vertical="top" wrapText="1"/>
    </xf>
    <xf numFmtId="0" fontId="15" fillId="3" borderId="0" xfId="0" applyFont="1" applyFill="1" applyBorder="1" applyAlignment="1" applyProtection="1">
      <alignment horizontal="left" vertical="top" wrapText="1"/>
      <protection locked="0"/>
    </xf>
    <xf numFmtId="0" fontId="17" fillId="4" borderId="0" xfId="0" applyFont="1" applyFill="1" applyBorder="1" applyAlignment="1">
      <alignment horizontal="right" vertical="top" wrapText="1"/>
    </xf>
    <xf numFmtId="0" fontId="22" fillId="4" borderId="0" xfId="0" applyFont="1" applyFill="1" applyBorder="1" applyAlignment="1">
      <alignment horizontal="left"/>
    </xf>
    <xf numFmtId="0" fontId="16" fillId="3" borderId="0" xfId="0" applyFont="1" applyFill="1" applyBorder="1" applyAlignment="1" applyProtection="1">
      <alignment horizontal="left" vertical="top" wrapText="1"/>
      <protection locked="0"/>
    </xf>
  </cellXfs>
  <cellStyles count="2">
    <cellStyle name="Link" xfId="1" builtinId="8"/>
    <cellStyle name="Normal" xfId="0" builtinId="0"/>
  </cellStyles>
  <dxfs count="10">
    <dxf>
      <font>
        <color rgb="FFECF4EA"/>
      </font>
    </dxf>
    <dxf>
      <font>
        <color rgb="FFECF4EA"/>
      </font>
    </dxf>
    <dxf>
      <font>
        <color rgb="FFECF4EA"/>
      </font>
    </dxf>
    <dxf>
      <font>
        <color rgb="FFECF4EA"/>
      </font>
    </dxf>
    <dxf>
      <font>
        <color rgb="FFECF4EA"/>
      </font>
    </dxf>
    <dxf>
      <font>
        <color rgb="FFECF4EA"/>
      </font>
    </dxf>
    <dxf>
      <font>
        <color rgb="FFECF4EA"/>
      </font>
    </dxf>
    <dxf>
      <font>
        <color rgb="FFECF4EA"/>
      </font>
    </dxf>
    <dxf>
      <font>
        <color rgb="FFECF4EA"/>
      </font>
    </dxf>
    <dxf>
      <font>
        <color theme="0"/>
      </font>
    </dxf>
  </dxfs>
  <tableStyles count="0" defaultTableStyle="TableStyleMedium2" defaultPivotStyle="PivotStyleLight16"/>
  <colors>
    <mruColors>
      <color rgb="FFECF4EA"/>
      <color rgb="FFE15B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iform.se/kostplane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274431</xdr:colOff>
      <xdr:row>1</xdr:row>
      <xdr:rowOff>42733</xdr:rowOff>
    </xdr:from>
    <xdr:to>
      <xdr:col>17</xdr:col>
      <xdr:colOff>3886</xdr:colOff>
      <xdr:row>8</xdr:row>
      <xdr:rowOff>11206</xdr:rowOff>
    </xdr:to>
    <xdr:pic>
      <xdr:nvPicPr>
        <xdr:cNvPr id="3" name="Billed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2166" y="143586"/>
          <a:ext cx="2284397" cy="1492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form.se/ga-ner-i-vikt/vad-betyder-ditt-bmi-varde" TargetMode="External"/><Relationship Id="rId2" Type="http://schemas.openxmlformats.org/officeDocument/2006/relationships/hyperlink" Target="https://iform.se/ga-ner-i-vikt/de-magiska-80-haller-du-dig-under-dem" TargetMode="External"/><Relationship Id="rId1" Type="http://schemas.openxmlformats.org/officeDocument/2006/relationships/hyperlink" Target="https://iform.se/kostplane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R148"/>
  <sheetViews>
    <sheetView tabSelected="1" zoomScale="85" zoomScaleNormal="85" workbookViewId="0">
      <selection activeCell="D5" sqref="D5"/>
    </sheetView>
  </sheetViews>
  <sheetFormatPr defaultRowHeight="15" x14ac:dyDescent="0.25"/>
  <cols>
    <col min="1" max="1" width="1.28515625" style="1" customWidth="1"/>
    <col min="2" max="2" width="2.42578125" style="1" customWidth="1"/>
    <col min="3" max="3" width="26.85546875" style="1" customWidth="1"/>
    <col min="4" max="4" width="7.28515625" style="2" customWidth="1"/>
    <col min="5" max="5" width="4.28515625" style="3" customWidth="1"/>
    <col min="6" max="6" width="1" style="3" customWidth="1"/>
    <col min="7" max="7" width="1" style="1" customWidth="1"/>
    <col min="8" max="8" width="23.5703125" style="1" customWidth="1"/>
    <col min="9" max="9" width="14.7109375" style="1" customWidth="1"/>
    <col min="10" max="10" width="5.28515625" style="1" customWidth="1"/>
    <col min="11" max="11" width="26.5703125" style="1" customWidth="1"/>
    <col min="12" max="12" width="7.28515625" style="2" customWidth="1"/>
    <col min="13" max="13" width="4.28515625" style="3" customWidth="1"/>
    <col min="14" max="14" width="1" style="3" customWidth="1"/>
    <col min="15" max="15" width="1" style="1" customWidth="1"/>
    <col min="16" max="16" width="23.5703125" style="1" customWidth="1"/>
    <col min="17" max="17" width="14.7109375" style="1" customWidth="1"/>
    <col min="18" max="18" width="5.28515625" style="1" customWidth="1"/>
    <col min="19" max="16384" width="9.140625" style="1"/>
  </cols>
  <sheetData>
    <row r="1" spans="2:18" ht="8.25" customHeight="1" x14ac:dyDescent="0.25"/>
    <row r="2" spans="2:18" ht="45.75" x14ac:dyDescent="0.65">
      <c r="B2" s="4"/>
      <c r="C2" s="38" t="s">
        <v>3</v>
      </c>
      <c r="D2" s="15"/>
      <c r="E2" s="16"/>
      <c r="F2" s="6"/>
      <c r="G2" s="4"/>
      <c r="H2" s="4"/>
      <c r="I2" s="4"/>
      <c r="J2" s="4"/>
      <c r="K2" s="13"/>
      <c r="L2" s="13"/>
      <c r="M2" s="13"/>
      <c r="N2" s="13"/>
      <c r="O2" s="13"/>
      <c r="P2" s="13"/>
      <c r="Q2" s="13"/>
      <c r="R2" s="13"/>
    </row>
    <row r="3" spans="2:18" ht="33" customHeight="1" x14ac:dyDescent="0.3">
      <c r="B3" s="4"/>
      <c r="C3" s="64" t="s">
        <v>5</v>
      </c>
      <c r="D3" s="15"/>
      <c r="E3" s="16"/>
      <c r="F3" s="6"/>
      <c r="G3" s="4"/>
      <c r="H3" s="4"/>
      <c r="I3" s="4"/>
      <c r="J3" s="4"/>
      <c r="K3" s="13"/>
      <c r="L3" s="13"/>
      <c r="M3" s="13"/>
      <c r="N3" s="13"/>
      <c r="O3" s="13"/>
      <c r="P3" s="13"/>
      <c r="Q3" s="13"/>
      <c r="R3" s="13"/>
    </row>
    <row r="4" spans="2:18" ht="3" customHeight="1" x14ac:dyDescent="0.5">
      <c r="B4" s="4"/>
      <c r="C4" s="50"/>
      <c r="D4" s="51"/>
      <c r="E4" s="52"/>
      <c r="F4" s="6"/>
      <c r="G4" s="4"/>
      <c r="H4" s="4"/>
      <c r="I4" s="4"/>
      <c r="J4" s="4"/>
      <c r="K4" s="13"/>
      <c r="L4" s="13"/>
      <c r="M4" s="13"/>
      <c r="N4" s="13"/>
      <c r="O4" s="13"/>
      <c r="P4" s="13"/>
      <c r="Q4" s="13"/>
      <c r="R4" s="13"/>
    </row>
    <row r="5" spans="2:18" ht="17.25" customHeight="1" x14ac:dyDescent="0.3">
      <c r="B5" s="4"/>
      <c r="C5" s="55" t="s">
        <v>6</v>
      </c>
      <c r="D5" s="56"/>
      <c r="E5" s="54" t="s">
        <v>0</v>
      </c>
      <c r="F5" s="6"/>
      <c r="G5" s="4"/>
      <c r="H5" s="35" t="s">
        <v>14</v>
      </c>
      <c r="I5" s="4"/>
      <c r="J5" s="4"/>
      <c r="K5" s="13"/>
      <c r="L5" s="13"/>
      <c r="M5" s="13"/>
      <c r="N5" s="13"/>
      <c r="O5" s="13"/>
      <c r="P5" s="13"/>
      <c r="Q5" s="13"/>
      <c r="R5" s="13"/>
    </row>
    <row r="6" spans="2:18" ht="3" customHeight="1" x14ac:dyDescent="0.3">
      <c r="B6" s="4"/>
      <c r="C6" s="48"/>
      <c r="D6" s="53"/>
      <c r="E6" s="49"/>
      <c r="F6" s="6"/>
      <c r="G6" s="4"/>
      <c r="H6" s="4"/>
      <c r="I6" s="4"/>
      <c r="J6" s="4"/>
      <c r="K6" s="13"/>
      <c r="L6" s="13"/>
      <c r="M6" s="13"/>
      <c r="N6" s="13"/>
      <c r="O6" s="13"/>
      <c r="P6" s="13"/>
      <c r="Q6" s="13"/>
      <c r="R6" s="13"/>
    </row>
    <row r="7" spans="2:18" ht="3.75" customHeight="1" x14ac:dyDescent="0.3">
      <c r="B7" s="4"/>
      <c r="C7" s="33"/>
      <c r="D7" s="45"/>
      <c r="E7" s="36"/>
      <c r="F7" s="6"/>
      <c r="G7" s="4"/>
      <c r="H7" s="4"/>
      <c r="I7" s="4"/>
      <c r="J7" s="4"/>
      <c r="K7" s="13"/>
      <c r="L7" s="13"/>
      <c r="M7" s="13"/>
      <c r="N7" s="13"/>
      <c r="O7" s="13"/>
      <c r="P7" s="13"/>
      <c r="Q7" s="13"/>
      <c r="R7" s="13"/>
    </row>
    <row r="8" spans="2:18" ht="15" customHeight="1" x14ac:dyDescent="0.3">
      <c r="B8" s="4"/>
      <c r="C8" s="34" t="s">
        <v>7</v>
      </c>
      <c r="D8" s="43"/>
      <c r="E8" s="36" t="s">
        <v>0</v>
      </c>
      <c r="F8" s="6"/>
      <c r="G8" s="4"/>
      <c r="H8" s="32" t="s">
        <v>15</v>
      </c>
      <c r="I8" s="4"/>
      <c r="J8" s="4"/>
      <c r="K8" s="13"/>
      <c r="L8" s="13"/>
      <c r="M8" s="13"/>
      <c r="N8" s="13"/>
      <c r="O8" s="13"/>
      <c r="P8" s="13"/>
      <c r="Q8" s="13"/>
      <c r="R8" s="13"/>
    </row>
    <row r="9" spans="2:18" ht="3.75" customHeight="1" x14ac:dyDescent="0.3">
      <c r="B9" s="4"/>
      <c r="C9" s="34"/>
      <c r="D9" s="45"/>
      <c r="E9" s="36"/>
      <c r="F9" s="6"/>
      <c r="G9" s="4"/>
      <c r="H9" s="4"/>
      <c r="I9" s="4"/>
      <c r="J9" s="4"/>
      <c r="K9" s="13"/>
      <c r="L9" s="13"/>
      <c r="M9" s="13"/>
      <c r="N9" s="13"/>
      <c r="O9" s="13"/>
      <c r="P9" s="13"/>
      <c r="Q9" s="13"/>
      <c r="R9" s="13"/>
    </row>
    <row r="10" spans="2:18" ht="14.25" customHeight="1" x14ac:dyDescent="0.3">
      <c r="B10" s="4"/>
      <c r="C10" s="34" t="s">
        <v>26</v>
      </c>
      <c r="D10" s="43"/>
      <c r="E10" s="36" t="s">
        <v>1</v>
      </c>
      <c r="F10" s="6"/>
      <c r="G10" s="4"/>
      <c r="H10" s="32" t="s">
        <v>17</v>
      </c>
      <c r="I10" s="4"/>
      <c r="J10" s="4"/>
      <c r="K10" s="13"/>
      <c r="L10" s="13"/>
      <c r="M10" s="13"/>
      <c r="N10" s="13"/>
      <c r="O10" s="13"/>
      <c r="P10" s="4"/>
      <c r="Q10" s="63" t="s">
        <v>20</v>
      </c>
      <c r="R10" s="13"/>
    </row>
    <row r="11" spans="2:18" ht="3.75" customHeight="1" x14ac:dyDescent="0.3">
      <c r="B11" s="4"/>
      <c r="C11" s="34"/>
      <c r="D11" s="45"/>
      <c r="E11" s="36"/>
      <c r="F11" s="6"/>
      <c r="G11" s="4"/>
      <c r="H11" s="32"/>
      <c r="I11" s="4"/>
      <c r="J11" s="4"/>
      <c r="K11" s="13"/>
      <c r="L11" s="13"/>
      <c r="M11" s="13"/>
      <c r="N11" s="13"/>
      <c r="O11" s="13"/>
      <c r="P11" s="13"/>
      <c r="Q11" s="13"/>
      <c r="R11" s="13"/>
    </row>
    <row r="12" spans="2:18" ht="14.25" customHeight="1" x14ac:dyDescent="0.3">
      <c r="B12" s="4"/>
      <c r="C12" s="34" t="s">
        <v>8</v>
      </c>
      <c r="D12" s="43"/>
      <c r="E12" s="36" t="s">
        <v>1</v>
      </c>
      <c r="F12" s="6"/>
      <c r="G12" s="4"/>
      <c r="H12" s="32" t="s">
        <v>18</v>
      </c>
      <c r="I12" s="4"/>
      <c r="J12" s="4"/>
      <c r="K12" s="13"/>
      <c r="L12" s="13"/>
      <c r="M12" s="13"/>
      <c r="N12" s="13"/>
      <c r="O12" s="13"/>
      <c r="P12" s="13"/>
      <c r="Q12" s="63"/>
      <c r="R12" s="13"/>
    </row>
    <row r="13" spans="2:18" ht="3.75" customHeight="1" x14ac:dyDescent="0.3">
      <c r="B13" s="4"/>
      <c r="C13" s="34"/>
      <c r="D13" s="45"/>
      <c r="E13" s="36"/>
      <c r="F13" s="6"/>
      <c r="G13" s="4"/>
      <c r="H13" s="32"/>
      <c r="I13" s="4"/>
      <c r="J13" s="4"/>
      <c r="K13" s="13"/>
      <c r="L13" s="13"/>
      <c r="M13" s="13"/>
      <c r="N13" s="13"/>
      <c r="O13" s="13"/>
      <c r="P13" s="13"/>
      <c r="Q13" s="13"/>
      <c r="R13" s="13"/>
    </row>
    <row r="14" spans="2:18" ht="14.25" customHeight="1" x14ac:dyDescent="0.3">
      <c r="B14" s="4"/>
      <c r="C14" s="34" t="s">
        <v>9</v>
      </c>
      <c r="D14" s="43"/>
      <c r="E14" s="36" t="s">
        <v>1</v>
      </c>
      <c r="F14" s="6"/>
      <c r="G14" s="4"/>
      <c r="H14" s="32" t="s">
        <v>19</v>
      </c>
      <c r="I14" s="4"/>
      <c r="J14" s="4"/>
      <c r="K14" s="13"/>
      <c r="L14" s="13"/>
      <c r="M14" s="13"/>
      <c r="N14" s="13"/>
      <c r="O14" s="13"/>
      <c r="P14" s="13"/>
      <c r="Q14" s="4"/>
      <c r="R14" s="13"/>
    </row>
    <row r="15" spans="2:18" ht="3.75" customHeight="1" x14ac:dyDescent="0.3">
      <c r="B15" s="4"/>
      <c r="C15" s="34"/>
      <c r="D15" s="45"/>
      <c r="E15" s="36"/>
      <c r="F15" s="6"/>
      <c r="G15" s="4"/>
      <c r="H15" s="32"/>
      <c r="I15" s="4"/>
      <c r="J15" s="4"/>
      <c r="K15" s="13"/>
      <c r="L15" s="13"/>
      <c r="M15" s="13"/>
      <c r="N15" s="13"/>
      <c r="O15" s="13"/>
      <c r="P15" s="13"/>
      <c r="Q15" s="13"/>
      <c r="R15" s="13"/>
    </row>
    <row r="16" spans="2:18" ht="15.75" customHeight="1" x14ac:dyDescent="0.3">
      <c r="B16" s="4"/>
      <c r="C16" s="34" t="s">
        <v>10</v>
      </c>
      <c r="D16" s="43"/>
      <c r="E16" s="36" t="s">
        <v>1</v>
      </c>
      <c r="F16" s="6"/>
      <c r="G16" s="4"/>
      <c r="H16" s="32" t="s">
        <v>16</v>
      </c>
      <c r="I16" s="4"/>
      <c r="J16" s="62" t="s">
        <v>13</v>
      </c>
      <c r="K16" s="62"/>
      <c r="L16" s="13"/>
      <c r="M16" s="62"/>
      <c r="N16" s="13"/>
      <c r="O16" s="13"/>
      <c r="P16" s="13"/>
      <c r="Q16" s="13"/>
      <c r="R16" s="13"/>
    </row>
    <row r="17" spans="2:18" ht="13.5" customHeight="1" x14ac:dyDescent="0.3">
      <c r="B17" s="4"/>
      <c r="C17" s="46"/>
      <c r="D17" s="42"/>
      <c r="E17" s="6"/>
      <c r="F17" s="6"/>
      <c r="G17" s="4"/>
      <c r="H17" s="4"/>
      <c r="I17" s="4"/>
      <c r="J17" s="4"/>
      <c r="K17" s="13"/>
      <c r="L17" s="13"/>
      <c r="M17" s="13"/>
      <c r="N17" s="13"/>
      <c r="O17" s="13"/>
      <c r="P17" s="13"/>
      <c r="Q17" s="13"/>
      <c r="R17" s="13"/>
    </row>
    <row r="18" spans="2:18" s="14" customFormat="1" ht="15" customHeight="1" x14ac:dyDescent="0.3">
      <c r="B18" s="13"/>
      <c r="C18" s="34" t="s">
        <v>4</v>
      </c>
      <c r="D18" s="44">
        <f>IFERROR(D8/((D16/100)*(D16/100)),0)</f>
        <v>0</v>
      </c>
      <c r="E18" s="22"/>
      <c r="F18" s="7"/>
      <c r="G18" s="13"/>
      <c r="H18" s="81" t="str">
        <f>IF(AND(D18&gt;18.5,D18&lt;25),"Ditt BMI indikerar hälsosam normalvikt",IF(AND(D18&gt;25,D18&lt;30),"Ditt BMI indikerar övervikt",IF(AND(D18&gt;0,D18&lt;18.5),"Ditt BMI indikerar undervikt",IF(D18&gt;30,"Ditt BMI indikerar kraftig övervikt",IF(D18=0," ",)))))</f>
        <v xml:space="preserve"> </v>
      </c>
      <c r="I18" s="81"/>
      <c r="J18" s="81"/>
      <c r="K18" s="13"/>
      <c r="L18" s="13"/>
      <c r="M18" s="13"/>
      <c r="N18" s="13"/>
      <c r="O18" s="13"/>
      <c r="P18" s="13"/>
      <c r="Q18" s="13"/>
      <c r="R18" s="13"/>
    </row>
    <row r="19" spans="2:18" ht="3.75" customHeight="1" x14ac:dyDescent="0.3">
      <c r="B19" s="4"/>
      <c r="C19" s="34"/>
      <c r="D19" s="41"/>
      <c r="E19" s="6"/>
      <c r="F19" s="6"/>
      <c r="G19" s="4"/>
      <c r="H19" s="4"/>
      <c r="I19" s="4"/>
      <c r="J19" s="4"/>
      <c r="K19" s="13"/>
      <c r="L19" s="13"/>
      <c r="M19" s="13"/>
      <c r="N19" s="13"/>
      <c r="O19" s="13"/>
      <c r="P19" s="13"/>
      <c r="Q19" s="13"/>
      <c r="R19" s="13"/>
    </row>
    <row r="20" spans="2:18" ht="3.75" customHeight="1" x14ac:dyDescent="0.3">
      <c r="B20" s="4"/>
      <c r="C20" s="34"/>
      <c r="D20" s="40"/>
      <c r="E20" s="6"/>
      <c r="F20" s="6"/>
      <c r="G20" s="4"/>
      <c r="H20" s="4"/>
      <c r="I20" s="4"/>
      <c r="J20" s="4"/>
      <c r="K20" s="34"/>
      <c r="L20" s="40"/>
      <c r="M20" s="6"/>
      <c r="N20" s="6"/>
      <c r="O20" s="4"/>
      <c r="P20" s="4"/>
      <c r="Q20" s="4"/>
      <c r="R20" s="4"/>
    </row>
    <row r="21" spans="2:18" s="14" customFormat="1" ht="15" customHeight="1" x14ac:dyDescent="0.3">
      <c r="B21" s="13"/>
      <c r="C21" s="34" t="s">
        <v>11</v>
      </c>
      <c r="D21" s="47" t="str">
        <f>IF(AND(D10&gt;80,D10&lt;88),"... är mellan 80 och 88 cm och indikerar en lätt ökad risk för livsstilssjukdomar",IF(D10=80,"... är mellan 80 och 88 cm och indikerar en lätt ökad risk för livsstilssjukdomar",IF(D10=88,"... er mellem 80 og 88 cm og indikerer, en let øget risiko for livsstilssygdomme",IF(AND(D10&lt;80,D10&gt;55),"... är perfekt. Inget överflödigt fett om magen här",IF(D10&gt;88,"... är över 88 cm och indikerar en ökad risk för livsstilssjukdomar",IF(AND(D10&gt;0,D10&lt;=55),"... är väldigt litet. Kan det stämma? ",IF(D10=0,"")))))))</f>
        <v/>
      </c>
      <c r="E21" s="37"/>
      <c r="F21" s="37"/>
      <c r="G21" s="13"/>
      <c r="H21" s="13"/>
      <c r="I21" s="13"/>
      <c r="J21" s="13"/>
      <c r="K21" s="34"/>
      <c r="L21" s="47"/>
      <c r="M21" s="62"/>
      <c r="N21" s="37"/>
      <c r="O21" s="13"/>
      <c r="P21" s="13"/>
      <c r="Q21" s="13"/>
      <c r="R21" s="13"/>
    </row>
    <row r="22" spans="2:18" s="14" customFormat="1" ht="15.75" customHeight="1" x14ac:dyDescent="0.3">
      <c r="B22" s="13"/>
      <c r="C22" s="63" t="s">
        <v>12</v>
      </c>
      <c r="D22" s="5"/>
      <c r="E22" s="6"/>
      <c r="F22" s="12"/>
      <c r="G22" s="13"/>
      <c r="H22" s="19"/>
      <c r="I22" s="19"/>
      <c r="J22" s="19"/>
      <c r="K22" s="33"/>
      <c r="L22" s="5"/>
      <c r="M22" s="6"/>
      <c r="N22" s="12"/>
      <c r="O22" s="13"/>
      <c r="P22" s="19"/>
      <c r="Q22" s="19"/>
      <c r="R22" s="19"/>
    </row>
    <row r="23" spans="2:18" s="14" customFormat="1" ht="13.5" customHeight="1" x14ac:dyDescent="0.3">
      <c r="B23" s="13"/>
      <c r="C23" s="74"/>
      <c r="D23" s="20"/>
      <c r="E23" s="75"/>
      <c r="F23" s="76"/>
      <c r="G23" s="21"/>
      <c r="H23" s="21"/>
      <c r="I23" s="21"/>
      <c r="J23" s="21"/>
      <c r="K23" s="74"/>
      <c r="L23" s="20"/>
      <c r="M23" s="75"/>
      <c r="N23" s="76"/>
      <c r="O23" s="21"/>
      <c r="P23" s="21"/>
      <c r="Q23" s="21"/>
      <c r="R23" s="21"/>
    </row>
    <row r="24" spans="2:18" s="31" customFormat="1" ht="31.5" customHeight="1" x14ac:dyDescent="0.25">
      <c r="B24" s="27"/>
      <c r="C24" s="29" t="s">
        <v>28</v>
      </c>
      <c r="D24" s="30"/>
      <c r="E24" s="30"/>
      <c r="F24" s="30"/>
      <c r="G24" s="39"/>
      <c r="H24" s="30"/>
      <c r="I24" s="30"/>
      <c r="J24" s="28"/>
      <c r="K24" s="29" t="s">
        <v>29</v>
      </c>
      <c r="L24" s="30"/>
      <c r="M24" s="30"/>
      <c r="N24" s="30"/>
      <c r="O24" s="39"/>
      <c r="P24" s="30"/>
      <c r="Q24" s="30"/>
      <c r="R24" s="28"/>
    </row>
    <row r="25" spans="2:18" ht="34.5" customHeight="1" x14ac:dyDescent="0.45">
      <c r="B25" s="4"/>
      <c r="C25" s="24"/>
      <c r="D25" s="5"/>
      <c r="E25" s="65" t="s">
        <v>21</v>
      </c>
      <c r="F25" s="6"/>
      <c r="G25" s="4"/>
      <c r="H25" s="71" t="s">
        <v>22</v>
      </c>
      <c r="I25" s="67"/>
      <c r="J25" s="18"/>
      <c r="K25" s="24"/>
      <c r="L25" s="5"/>
      <c r="M25" s="65" t="s">
        <v>21</v>
      </c>
      <c r="N25" s="6"/>
      <c r="O25" s="4"/>
      <c r="P25" s="71" t="s">
        <v>22</v>
      </c>
      <c r="Q25" s="67"/>
      <c r="R25" s="18"/>
    </row>
    <row r="26" spans="2:18" ht="36" customHeight="1" x14ac:dyDescent="0.25">
      <c r="B26" s="4"/>
      <c r="C26" s="80" t="s">
        <v>36</v>
      </c>
      <c r="D26" s="80"/>
      <c r="E26" s="80"/>
      <c r="F26" s="6"/>
      <c r="G26" s="72"/>
      <c r="H26" s="82"/>
      <c r="I26" s="82"/>
      <c r="J26" s="68"/>
      <c r="K26" s="80" t="s">
        <v>36</v>
      </c>
      <c r="L26" s="80"/>
      <c r="M26" s="80"/>
      <c r="N26" s="6"/>
      <c r="O26" s="72"/>
      <c r="P26" s="79"/>
      <c r="Q26" s="79"/>
      <c r="R26" s="68"/>
    </row>
    <row r="27" spans="2:18" ht="16.5" x14ac:dyDescent="0.3">
      <c r="B27" s="4"/>
      <c r="C27" s="57" t="s">
        <v>27</v>
      </c>
      <c r="D27" s="43"/>
      <c r="E27" s="36" t="s">
        <v>0</v>
      </c>
      <c r="F27" s="6"/>
      <c r="G27" s="72"/>
      <c r="H27" s="82"/>
      <c r="I27" s="82"/>
      <c r="J27" s="69"/>
      <c r="K27" s="57" t="s">
        <v>27</v>
      </c>
      <c r="L27" s="43"/>
      <c r="M27" s="36" t="s">
        <v>0</v>
      </c>
      <c r="N27" s="6"/>
      <c r="O27" s="72"/>
      <c r="P27" s="79"/>
      <c r="Q27" s="79"/>
      <c r="R27" s="69"/>
    </row>
    <row r="28" spans="2:18" ht="4.5" customHeight="1" x14ac:dyDescent="0.25">
      <c r="B28" s="4"/>
      <c r="C28" s="4"/>
      <c r="D28" s="42"/>
      <c r="E28" s="6"/>
      <c r="F28" s="6"/>
      <c r="G28" s="72"/>
      <c r="H28" s="82"/>
      <c r="I28" s="82"/>
      <c r="J28" s="68"/>
      <c r="K28" s="4"/>
      <c r="L28" s="42"/>
      <c r="M28" s="6"/>
      <c r="N28" s="6"/>
      <c r="O28" s="72"/>
      <c r="P28" s="79"/>
      <c r="Q28" s="79"/>
      <c r="R28" s="68"/>
    </row>
    <row r="29" spans="2:18" ht="16.5" x14ac:dyDescent="0.3">
      <c r="B29" s="4"/>
      <c r="C29" s="58" t="s">
        <v>23</v>
      </c>
      <c r="D29" s="44" t="str">
        <f>IF(AND(ISNUMBER(D8),ISNUMBER(D27)),D8-D27,"")</f>
        <v/>
      </c>
      <c r="E29" s="36" t="s">
        <v>0</v>
      </c>
      <c r="F29" s="17"/>
      <c r="G29" s="72"/>
      <c r="H29" s="82"/>
      <c r="I29" s="82"/>
      <c r="J29" s="68"/>
      <c r="K29" s="58" t="s">
        <v>23</v>
      </c>
      <c r="L29" s="44" t="str">
        <f>IF(AND(ISNUMBER(D27),ISNUMBER(L27)),D27-L27,"")</f>
        <v/>
      </c>
      <c r="M29" s="36" t="s">
        <v>0</v>
      </c>
      <c r="N29" s="17"/>
      <c r="O29" s="72"/>
      <c r="P29" s="79"/>
      <c r="Q29" s="79"/>
      <c r="R29" s="68"/>
    </row>
    <row r="30" spans="2:18" ht="2.25" customHeight="1" x14ac:dyDescent="0.25">
      <c r="B30" s="4"/>
      <c r="C30" s="4"/>
      <c r="D30" s="5"/>
      <c r="E30" s="6"/>
      <c r="F30" s="17"/>
      <c r="G30" s="72"/>
      <c r="H30" s="82"/>
      <c r="I30" s="82"/>
      <c r="J30" s="68"/>
      <c r="K30" s="4"/>
      <c r="L30" s="5"/>
      <c r="M30" s="6"/>
      <c r="N30" s="17"/>
      <c r="O30" s="72"/>
      <c r="P30" s="79"/>
      <c r="Q30" s="79"/>
      <c r="R30" s="68"/>
    </row>
    <row r="31" spans="2:18" ht="36" customHeight="1" x14ac:dyDescent="0.25">
      <c r="B31" s="78" t="str">
        <f>IF(D29="","",IF(AND(D29&gt;0,D29&lt;1.5),"Snyggt!",IF(D29=1.5,"Snyggt!",IF(D29&lt;=0,"Ge inte upp! Använd ev schemat för att anteckna vad som gick fel",IF(D29&gt;1.5,"OBS: Du går ner i vikt snabbt. Kommer du ihåg att äta alla måltider?")))))</f>
        <v/>
      </c>
      <c r="C31" s="78"/>
      <c r="D31" s="78"/>
      <c r="E31" s="25"/>
      <c r="F31" s="6"/>
      <c r="G31" s="72"/>
      <c r="H31" s="82"/>
      <c r="I31" s="82"/>
      <c r="J31" s="77"/>
      <c r="K31" s="78" t="str">
        <f>IF(L29="","",IF(AND(L29&gt;0,L29&lt;1.5),"Snyggt!",IF(L29=1.5,"Snyggt!",IF(L29&lt;=0,"Ge inte upp! Använd ev schemat för att anteckna vad som gick fel",IF(L29&gt;1.5,"OBS: Du går ner i vikt snabbt. Kommer du ihåg att äta alla måltider?")))))</f>
        <v/>
      </c>
      <c r="L31" s="78"/>
      <c r="M31" s="25"/>
      <c r="N31" s="6"/>
      <c r="O31" s="72"/>
      <c r="P31" s="79"/>
      <c r="Q31" s="79"/>
      <c r="R31" s="69"/>
    </row>
    <row r="32" spans="2:18" ht="4.5" customHeight="1" x14ac:dyDescent="0.25">
      <c r="B32" s="4"/>
      <c r="C32" s="4"/>
      <c r="D32" s="5"/>
      <c r="E32" s="6"/>
      <c r="F32" s="6"/>
      <c r="G32" s="72"/>
      <c r="H32" s="82"/>
      <c r="I32" s="82"/>
      <c r="J32" s="68"/>
      <c r="K32" s="4"/>
      <c r="L32" s="5"/>
      <c r="M32" s="6"/>
      <c r="N32" s="6"/>
      <c r="O32" s="72"/>
      <c r="P32" s="79"/>
      <c r="Q32" s="79"/>
      <c r="R32" s="68"/>
    </row>
    <row r="33" spans="1:18" ht="16.5" x14ac:dyDescent="0.3">
      <c r="B33" s="4"/>
      <c r="C33" s="57" t="s">
        <v>24</v>
      </c>
      <c r="D33" s="44" t="str">
        <f>IF(AND(ISNUMBER(D8),ISNUMBER(D27)),D8-D27," ")</f>
        <v xml:space="preserve"> </v>
      </c>
      <c r="E33" s="36" t="s">
        <v>0</v>
      </c>
      <c r="F33" s="17"/>
      <c r="G33" s="72"/>
      <c r="H33" s="82"/>
      <c r="I33" s="82"/>
      <c r="J33" s="68"/>
      <c r="K33" s="57" t="s">
        <v>24</v>
      </c>
      <c r="L33" s="44" t="str">
        <f>IF(AND(ISNUMBER(D8),ISNUMBER(L27)),D8-L27," ")</f>
        <v xml:space="preserve"> </v>
      </c>
      <c r="M33" s="36" t="s">
        <v>0</v>
      </c>
      <c r="N33" s="17"/>
      <c r="O33" s="72"/>
      <c r="P33" s="79"/>
      <c r="Q33" s="79"/>
      <c r="R33" s="68"/>
    </row>
    <row r="34" spans="1:18" ht="2.25" customHeight="1" x14ac:dyDescent="0.25">
      <c r="B34" s="4"/>
      <c r="C34" s="4"/>
      <c r="D34" s="5"/>
      <c r="E34" s="6"/>
      <c r="F34" s="17"/>
      <c r="G34" s="72"/>
      <c r="H34" s="82"/>
      <c r="I34" s="82"/>
      <c r="J34" s="68"/>
      <c r="K34" s="4"/>
      <c r="L34" s="5"/>
      <c r="M34" s="6"/>
      <c r="N34" s="17"/>
      <c r="O34" s="72"/>
      <c r="P34" s="79"/>
      <c r="Q34" s="79"/>
      <c r="R34" s="68"/>
    </row>
    <row r="35" spans="1:18" ht="38.25" customHeight="1" x14ac:dyDescent="0.25">
      <c r="B35" s="78" t="str">
        <f>IF(D29="","",IF(AND(D33&gt;0,D27&lt;D8,D27&gt;D5),"Du är på god väg! ",IF(D33&lt;=0,"Ge inte upp! Använd ev schemat för att anteckna vad som gick fel",IF(AND(D27&lt;=D5,D36&lt;18.5,D36&gt;0),"Du har nått ditt mål. Men observera att din vikt är väldigt låg nu","SÅDÄR JA! Du har nått ditt mål. Snyggt jobbat!  👍"))))</f>
        <v/>
      </c>
      <c r="C35" s="78"/>
      <c r="D35" s="78"/>
      <c r="E35" s="23"/>
      <c r="F35" s="6"/>
      <c r="G35" s="72"/>
      <c r="H35" s="82"/>
      <c r="I35" s="82"/>
      <c r="J35" s="69"/>
      <c r="K35" s="78" t="str">
        <f>IF(L29="","",IF(AND(L33&gt;0,L27&lt;D8,L27&gt;D5),"Du är på god väg! ",IF(L33&lt;=0,"Ge inte upp! Använd ev schemat för att anteckna vad som gick fel",IF(AND(L27&lt;=D5,L36&lt;18.5,L36&gt;0),"Du har nått ditt mål. Men observera att din vikt är väldigt låg nu","SÅDÄR JA! Du har nått ditt mål. Snyggt jobbat!  👍"))))</f>
        <v/>
      </c>
      <c r="L35" s="78"/>
      <c r="M35" s="23"/>
      <c r="N35" s="6"/>
      <c r="O35" s="72"/>
      <c r="P35" s="79"/>
      <c r="Q35" s="79"/>
      <c r="R35" s="69"/>
    </row>
    <row r="36" spans="1:18" ht="15" customHeight="1" x14ac:dyDescent="0.25">
      <c r="B36" s="4"/>
      <c r="C36" s="57" t="s">
        <v>2</v>
      </c>
      <c r="D36" s="44">
        <f>IFERROR(D27/((D16/100)*(D16/100)),0)</f>
        <v>0</v>
      </c>
      <c r="E36" s="6"/>
      <c r="F36" s="6"/>
      <c r="G36" s="72"/>
      <c r="H36" s="82"/>
      <c r="I36" s="82"/>
      <c r="J36" s="69"/>
      <c r="K36" s="57" t="s">
        <v>2</v>
      </c>
      <c r="L36" s="44">
        <f>IFERROR(L27/((D16/100)*(D16/100)),0)</f>
        <v>0</v>
      </c>
      <c r="M36" s="6"/>
      <c r="N36" s="6"/>
      <c r="O36" s="72"/>
      <c r="P36" s="79"/>
      <c r="Q36" s="79"/>
      <c r="R36" s="69"/>
    </row>
    <row r="37" spans="1:18" ht="2.25" customHeight="1" x14ac:dyDescent="0.25">
      <c r="B37" s="4"/>
      <c r="C37" s="8"/>
      <c r="D37" s="5"/>
      <c r="E37" s="6"/>
      <c r="F37" s="17"/>
      <c r="G37" s="72"/>
      <c r="H37" s="82"/>
      <c r="I37" s="82"/>
      <c r="J37" s="68"/>
      <c r="K37" s="8"/>
      <c r="L37" s="5"/>
      <c r="M37" s="6"/>
      <c r="N37" s="17"/>
      <c r="O37" s="72"/>
      <c r="P37" s="79"/>
      <c r="Q37" s="79"/>
      <c r="R37" s="68"/>
    </row>
    <row r="38" spans="1:18" ht="33" customHeight="1" x14ac:dyDescent="0.25">
      <c r="B38" s="4"/>
      <c r="C38" s="78" t="str">
        <f>IF(D36=0,"",IF(AND(D36&gt;18.5,D36&lt;25),"Ditt BMI indikerar hälsosam normalvikt",IF(AND(D36&gt;25,D36&lt;30),"Ditt BMI indikerar övervikt",IF(AND(D36&gt;0,D36&lt;18.5),"Ditt BMI indikerar undervikt",IF(D36&gt;30,"Ditt BMI indikerar kraftig övervikt",IF(D36=0," ",))))))</f>
        <v/>
      </c>
      <c r="D38" s="78"/>
      <c r="E38" s="26"/>
      <c r="F38" s="6"/>
      <c r="G38" s="72"/>
      <c r="H38" s="82"/>
      <c r="I38" s="82"/>
      <c r="J38" s="68"/>
      <c r="K38" s="78" t="str">
        <f>IF(L36=18.499,"",IF(AND(L36&gt;18.5,L36&lt;25),"Ditt BMI indikerar hälsosam normalvikt",IF(AND(L36&gt;25,L36&lt;30),"Ditt BMI indikerar övervikt",IF(AND(L36&gt;0,L36&lt;18.5),"Ditt BMI indikerar undervikt",IF(L36&gt;30,"Ditt BMI indikerar kraftig övervikt",IF(L36=0," ",))))))</f>
        <v xml:space="preserve"> </v>
      </c>
      <c r="L38" s="78"/>
      <c r="M38" s="26"/>
      <c r="N38" s="6"/>
      <c r="O38" s="72"/>
      <c r="P38" s="79"/>
      <c r="Q38" s="79"/>
      <c r="R38" s="68"/>
    </row>
    <row r="39" spans="1:18" ht="6" customHeight="1" x14ac:dyDescent="0.25">
      <c r="B39" s="4"/>
      <c r="C39" s="11"/>
      <c r="D39" s="11"/>
      <c r="E39" s="11"/>
      <c r="F39" s="6"/>
      <c r="G39" s="72"/>
      <c r="H39" s="82"/>
      <c r="I39" s="82"/>
      <c r="J39" s="68"/>
      <c r="K39" s="17"/>
      <c r="L39" s="17"/>
      <c r="M39" s="17"/>
      <c r="N39" s="6"/>
      <c r="O39" s="72"/>
      <c r="P39" s="79"/>
      <c r="Q39" s="79"/>
      <c r="R39" s="68"/>
    </row>
    <row r="40" spans="1:18" ht="15.75" customHeight="1" x14ac:dyDescent="0.3">
      <c r="B40" s="4"/>
      <c r="C40" s="57" t="s">
        <v>26</v>
      </c>
      <c r="D40" s="43"/>
      <c r="E40" s="36" t="s">
        <v>1</v>
      </c>
      <c r="F40" s="6"/>
      <c r="G40" s="72"/>
      <c r="H40" s="82"/>
      <c r="I40" s="82"/>
      <c r="J40" s="69"/>
      <c r="K40" s="57" t="s">
        <v>26</v>
      </c>
      <c r="L40" s="43"/>
      <c r="M40" s="36" t="s">
        <v>1</v>
      </c>
      <c r="N40" s="6"/>
      <c r="O40" s="72"/>
      <c r="P40" s="79"/>
      <c r="Q40" s="79"/>
      <c r="R40" s="69"/>
    </row>
    <row r="41" spans="1:18" ht="4.5" customHeight="1" x14ac:dyDescent="0.3">
      <c r="B41" s="4"/>
      <c r="C41" s="57"/>
      <c r="D41" s="5"/>
      <c r="E41" s="36"/>
      <c r="F41" s="17"/>
      <c r="G41" s="72"/>
      <c r="H41" s="82"/>
      <c r="I41" s="82"/>
      <c r="J41" s="68"/>
      <c r="K41" s="57"/>
      <c r="L41" s="5"/>
      <c r="M41" s="36"/>
      <c r="N41" s="17"/>
      <c r="O41" s="72"/>
      <c r="P41" s="79"/>
      <c r="Q41" s="79"/>
      <c r="R41" s="68"/>
    </row>
    <row r="42" spans="1:18" ht="15" customHeight="1" x14ac:dyDescent="0.3">
      <c r="B42" s="4"/>
      <c r="C42" s="58" t="s">
        <v>25</v>
      </c>
      <c r="D42" s="44" t="str">
        <f>IF(AND(ISNUMBER(D10),ISNUMBER(D40)),D40-D10," ")</f>
        <v xml:space="preserve"> </v>
      </c>
      <c r="E42" s="36" t="s">
        <v>1</v>
      </c>
      <c r="F42" s="6"/>
      <c r="G42" s="72"/>
      <c r="H42" s="82"/>
      <c r="I42" s="82"/>
      <c r="J42" s="69"/>
      <c r="K42" s="58" t="s">
        <v>25</v>
      </c>
      <c r="L42" s="44" t="str">
        <f>IF(AND(ISNUMBER(D10),ISNUMBER(L40)),L40-D10," ")</f>
        <v xml:space="preserve"> </v>
      </c>
      <c r="M42" s="36" t="s">
        <v>1</v>
      </c>
      <c r="N42" s="6"/>
      <c r="O42" s="72"/>
      <c r="P42" s="79"/>
      <c r="Q42" s="79"/>
      <c r="R42" s="69"/>
    </row>
    <row r="43" spans="1:18" ht="3" customHeight="1" x14ac:dyDescent="0.3">
      <c r="B43" s="4"/>
      <c r="C43" s="58"/>
      <c r="D43" s="59"/>
      <c r="E43" s="36"/>
      <c r="F43" s="6"/>
      <c r="G43" s="72"/>
      <c r="H43" s="82"/>
      <c r="I43" s="82"/>
      <c r="J43" s="69"/>
      <c r="K43" s="58"/>
      <c r="L43" s="59"/>
      <c r="M43" s="36"/>
      <c r="N43" s="6"/>
      <c r="O43" s="72"/>
      <c r="P43" s="79"/>
      <c r="Q43" s="79"/>
      <c r="R43" s="69"/>
    </row>
    <row r="44" spans="1:18" ht="32.25" customHeight="1" x14ac:dyDescent="0.3">
      <c r="A44" s="60"/>
      <c r="B44" s="47"/>
      <c r="C44" s="78" t="str">
        <f>IF(AND(D40&gt;80,D40&lt;88),"Ditt midjemått indikerar en lätt ökad risk för livsstilssjukdomar",IF(D40=80,"Ditt midjemått indikerar en lätt ökad risk för livsstilssjukdomar",IF(D40=88,"Ditt midjemått indikerar en lätt ökad risk för livsstilssjukdomar",IF(AND(D40&lt;80,D40&gt;55),"Ditt midjemått är perfekt. Inget överflödigt fett om magen",IF(D40&gt;88,"Ditt midjemått indikerar en ökad risk för livsstilssjukdomar",IF(AND(D40&gt;0,D40&lt;55),"Ditt midjemått är väldigt litet. Kan det stämma? ",IF(D40=55,"Ditt midjemått är väldigt litet. Kan det stämma? ",IF(D40=0,""))))))))</f>
        <v/>
      </c>
      <c r="D44" s="78"/>
      <c r="E44" s="47"/>
      <c r="F44" s="47"/>
      <c r="G44" s="70"/>
      <c r="H44" s="82"/>
      <c r="I44" s="82"/>
      <c r="J44" s="73"/>
      <c r="K44" s="78" t="str">
        <f>IF(AND(L40&gt;80,L40&lt;88),"Ditt midjemått indikerar en lätt ökad risk för livsstilssjukdomar",IF(L40=80,"Ditt midjemått indikerar en lätt ökad risk för livsstilssjukdomar",IF(L40=88,"Ditt midjemått indikerar en lätt ökad risk för livsstilssjukdomar",IF(AND(L40&lt;80,L40&gt;55),"Ditt midjemått är perfekt. Inget överflödigt fett om magen",IF(L40&gt;88,"Ditt midjemått indikerar en ökad risk för livsstilssjukdomar",IF(AND(L40&gt;0,L40&lt;55),"Ditt midjemått är väldigt litet. Kan det stämma? ",IF(L40=55,"Ditt midjemått är väldigt litet. Kan det stämma? ",IF(L40=0,""))))))))</f>
        <v/>
      </c>
      <c r="L44" s="78"/>
      <c r="M44" s="61"/>
      <c r="N44" s="47"/>
      <c r="O44" s="70"/>
      <c r="P44" s="79"/>
      <c r="Q44" s="79"/>
      <c r="R44" s="73"/>
    </row>
    <row r="45" spans="1:18" ht="4.5" customHeight="1" x14ac:dyDescent="0.3">
      <c r="B45" s="4"/>
      <c r="C45" s="57"/>
      <c r="D45" s="5"/>
      <c r="E45" s="36"/>
      <c r="F45" s="17"/>
      <c r="G45" s="72"/>
      <c r="H45" s="82"/>
      <c r="I45" s="82"/>
      <c r="J45" s="68"/>
      <c r="K45" s="57"/>
      <c r="L45" s="5"/>
      <c r="M45" s="36"/>
      <c r="N45" s="17"/>
      <c r="O45" s="72"/>
      <c r="P45" s="79"/>
      <c r="Q45" s="79"/>
      <c r="R45" s="68"/>
    </row>
    <row r="46" spans="1:18" ht="14.25" customHeight="1" x14ac:dyDescent="0.3">
      <c r="B46" s="4"/>
      <c r="C46" s="57" t="s">
        <v>8</v>
      </c>
      <c r="D46" s="43"/>
      <c r="E46" s="36" t="s">
        <v>1</v>
      </c>
      <c r="F46" s="6"/>
      <c r="G46" s="72"/>
      <c r="H46" s="82"/>
      <c r="I46" s="82"/>
      <c r="J46" s="69"/>
      <c r="K46" s="57" t="s">
        <v>8</v>
      </c>
      <c r="L46" s="43"/>
      <c r="M46" s="36" t="s">
        <v>1</v>
      </c>
      <c r="N46" s="6"/>
      <c r="O46" s="72"/>
      <c r="P46" s="79"/>
      <c r="Q46" s="79"/>
      <c r="R46" s="69"/>
    </row>
    <row r="47" spans="1:18" ht="4.5" customHeight="1" x14ac:dyDescent="0.3">
      <c r="B47" s="4"/>
      <c r="C47" s="57"/>
      <c r="D47" s="5"/>
      <c r="E47" s="36"/>
      <c r="F47" s="17"/>
      <c r="G47" s="72"/>
      <c r="H47" s="82"/>
      <c r="I47" s="82"/>
      <c r="J47" s="68"/>
      <c r="K47" s="57"/>
      <c r="L47" s="5"/>
      <c r="M47" s="36"/>
      <c r="N47" s="17"/>
      <c r="O47" s="72"/>
      <c r="P47" s="79"/>
      <c r="Q47" s="79"/>
      <c r="R47" s="68"/>
    </row>
    <row r="48" spans="1:18" ht="15.75" customHeight="1" x14ac:dyDescent="0.3">
      <c r="B48" s="4"/>
      <c r="C48" s="58" t="s">
        <v>25</v>
      </c>
      <c r="D48" s="44" t="str">
        <f>IF(AND(ISNUMBER(D12),ISNUMBER(D46)),D46-D12," ")</f>
        <v xml:space="preserve"> </v>
      </c>
      <c r="E48" s="36" t="s">
        <v>1</v>
      </c>
      <c r="F48" s="6"/>
      <c r="G48" s="72"/>
      <c r="H48" s="82"/>
      <c r="I48" s="82"/>
      <c r="J48" s="69"/>
      <c r="K48" s="58" t="s">
        <v>25</v>
      </c>
      <c r="L48" s="44" t="str">
        <f>IF(AND(ISNUMBER(D12),ISNUMBER(L46)),L46-D12," ")</f>
        <v xml:space="preserve"> </v>
      </c>
      <c r="M48" s="36" t="s">
        <v>1</v>
      </c>
      <c r="N48" s="6"/>
      <c r="O48" s="72"/>
      <c r="P48" s="79"/>
      <c r="Q48" s="79"/>
      <c r="R48" s="69"/>
    </row>
    <row r="49" spans="2:18" ht="3.75" customHeight="1" x14ac:dyDescent="0.3">
      <c r="B49" s="4"/>
      <c r="C49" s="57"/>
      <c r="D49" s="9"/>
      <c r="E49" s="36"/>
      <c r="F49" s="6"/>
      <c r="G49" s="72"/>
      <c r="H49" s="82"/>
      <c r="I49" s="82"/>
      <c r="J49" s="69"/>
      <c r="K49" s="57"/>
      <c r="L49" s="9"/>
      <c r="M49" s="36"/>
      <c r="N49" s="6"/>
      <c r="O49" s="72"/>
      <c r="P49" s="79"/>
      <c r="Q49" s="79"/>
      <c r="R49" s="69"/>
    </row>
    <row r="50" spans="2:18" ht="14.25" customHeight="1" x14ac:dyDescent="0.3">
      <c r="B50" s="4"/>
      <c r="C50" s="57" t="s">
        <v>9</v>
      </c>
      <c r="D50" s="43"/>
      <c r="E50" s="36" t="s">
        <v>1</v>
      </c>
      <c r="F50" s="6"/>
      <c r="G50" s="72"/>
      <c r="H50" s="82"/>
      <c r="I50" s="82"/>
      <c r="J50" s="69"/>
      <c r="K50" s="57" t="s">
        <v>9</v>
      </c>
      <c r="L50" s="43"/>
      <c r="M50" s="36" t="s">
        <v>1</v>
      </c>
      <c r="N50" s="6"/>
      <c r="O50" s="72"/>
      <c r="P50" s="79"/>
      <c r="Q50" s="79"/>
      <c r="R50" s="69"/>
    </row>
    <row r="51" spans="2:18" ht="3.75" customHeight="1" x14ac:dyDescent="0.3">
      <c r="B51" s="4"/>
      <c r="C51" s="57"/>
      <c r="D51" s="9"/>
      <c r="E51" s="36"/>
      <c r="F51" s="6"/>
      <c r="G51" s="72"/>
      <c r="H51" s="82"/>
      <c r="I51" s="82"/>
      <c r="J51" s="69"/>
      <c r="K51" s="57"/>
      <c r="L51" s="9"/>
      <c r="M51" s="36"/>
      <c r="N51" s="6"/>
      <c r="O51" s="72"/>
      <c r="P51" s="79"/>
      <c r="Q51" s="79"/>
      <c r="R51" s="69"/>
    </row>
    <row r="52" spans="2:18" ht="15" customHeight="1" x14ac:dyDescent="0.3">
      <c r="B52" s="4"/>
      <c r="C52" s="58" t="s">
        <v>25</v>
      </c>
      <c r="D52" s="44" t="str">
        <f>IF(AND(ISNUMBER(D14),ISNUMBER(D50)),D50-D14," ")</f>
        <v xml:space="preserve"> </v>
      </c>
      <c r="E52" s="36" t="s">
        <v>1</v>
      </c>
      <c r="F52" s="6"/>
      <c r="G52" s="72"/>
      <c r="H52" s="82"/>
      <c r="I52" s="82"/>
      <c r="J52" s="69"/>
      <c r="K52" s="58" t="s">
        <v>25</v>
      </c>
      <c r="L52" s="44" t="str">
        <f>IF(AND(ISNUMBER(D14),ISNUMBER(L50)),L50-D14," ")</f>
        <v xml:space="preserve"> </v>
      </c>
      <c r="M52" s="36" t="s">
        <v>1</v>
      </c>
      <c r="N52" s="6"/>
      <c r="O52" s="72"/>
      <c r="P52" s="79"/>
      <c r="Q52" s="79"/>
      <c r="R52" s="69"/>
    </row>
    <row r="53" spans="2:18" x14ac:dyDescent="0.25">
      <c r="B53" s="4"/>
      <c r="C53" s="4"/>
      <c r="D53" s="5"/>
      <c r="E53" s="6"/>
      <c r="F53" s="6"/>
      <c r="G53" s="4"/>
      <c r="H53" s="66"/>
      <c r="I53" s="66"/>
      <c r="J53" s="18"/>
      <c r="K53" s="4"/>
      <c r="L53" s="5"/>
      <c r="M53" s="6"/>
      <c r="N53" s="6"/>
      <c r="O53" s="4"/>
      <c r="P53" s="66"/>
      <c r="Q53" s="66"/>
      <c r="R53" s="18"/>
    </row>
    <row r="54" spans="2:18" x14ac:dyDescent="0.25">
      <c r="B54" s="4"/>
      <c r="C54" s="4"/>
      <c r="D54" s="5"/>
      <c r="E54" s="10"/>
      <c r="F54" s="6"/>
      <c r="G54" s="4"/>
      <c r="H54" s="18"/>
      <c r="I54" s="18"/>
      <c r="J54" s="18"/>
      <c r="K54" s="4"/>
      <c r="L54" s="5"/>
      <c r="M54" s="10"/>
      <c r="N54" s="6"/>
      <c r="O54" s="4"/>
      <c r="P54" s="18"/>
      <c r="Q54" s="18"/>
      <c r="R54" s="18"/>
    </row>
    <row r="55" spans="2:18" s="31" customFormat="1" ht="31.5" customHeight="1" x14ac:dyDescent="0.25">
      <c r="B55" s="27"/>
      <c r="C55" s="29" t="s">
        <v>30</v>
      </c>
      <c r="D55" s="30"/>
      <c r="E55" s="30"/>
      <c r="F55" s="30"/>
      <c r="G55" s="39"/>
      <c r="H55" s="30"/>
      <c r="I55" s="30"/>
      <c r="J55" s="28"/>
      <c r="K55" s="29" t="s">
        <v>31</v>
      </c>
      <c r="L55" s="30"/>
      <c r="M55" s="30"/>
      <c r="N55" s="30"/>
      <c r="O55" s="39"/>
      <c r="P55" s="30"/>
      <c r="Q55" s="30"/>
      <c r="R55" s="28"/>
    </row>
    <row r="56" spans="2:18" ht="34.5" customHeight="1" x14ac:dyDescent="0.45">
      <c r="B56" s="4"/>
      <c r="C56" s="24"/>
      <c r="D56" s="5"/>
      <c r="E56" s="65" t="s">
        <v>21</v>
      </c>
      <c r="F56" s="6"/>
      <c r="G56" s="4"/>
      <c r="H56" s="71" t="s">
        <v>22</v>
      </c>
      <c r="I56" s="67"/>
      <c r="J56" s="18"/>
      <c r="K56" s="24"/>
      <c r="L56" s="5"/>
      <c r="M56" s="65" t="s">
        <v>21</v>
      </c>
      <c r="N56" s="6"/>
      <c r="O56" s="4"/>
      <c r="P56" s="71" t="s">
        <v>22</v>
      </c>
      <c r="Q56" s="67"/>
      <c r="R56" s="18"/>
    </row>
    <row r="57" spans="2:18" ht="36" customHeight="1" x14ac:dyDescent="0.25">
      <c r="B57" s="4"/>
      <c r="C57" s="80" t="s">
        <v>36</v>
      </c>
      <c r="D57" s="80"/>
      <c r="E57" s="80"/>
      <c r="F57" s="6"/>
      <c r="G57" s="72"/>
      <c r="H57" s="79"/>
      <c r="I57" s="79"/>
      <c r="J57" s="68"/>
      <c r="K57" s="80" t="s">
        <v>36</v>
      </c>
      <c r="L57" s="80"/>
      <c r="M57" s="80"/>
      <c r="N57" s="6"/>
      <c r="O57" s="72"/>
      <c r="P57" s="79"/>
      <c r="Q57" s="79"/>
      <c r="R57" s="68"/>
    </row>
    <row r="58" spans="2:18" ht="16.5" x14ac:dyDescent="0.3">
      <c r="B58" s="4"/>
      <c r="C58" s="57" t="s">
        <v>27</v>
      </c>
      <c r="D58" s="43"/>
      <c r="E58" s="36" t="s">
        <v>0</v>
      </c>
      <c r="F58" s="6"/>
      <c r="G58" s="72"/>
      <c r="H58" s="79"/>
      <c r="I58" s="79"/>
      <c r="J58" s="69"/>
      <c r="K58" s="57" t="s">
        <v>27</v>
      </c>
      <c r="L58" s="43"/>
      <c r="M58" s="36" t="s">
        <v>0</v>
      </c>
      <c r="N58" s="6"/>
      <c r="O58" s="72"/>
      <c r="P58" s="79"/>
      <c r="Q58" s="79"/>
      <c r="R58" s="69"/>
    </row>
    <row r="59" spans="2:18" ht="4.5" customHeight="1" x14ac:dyDescent="0.25">
      <c r="B59" s="4"/>
      <c r="C59" s="4"/>
      <c r="D59" s="42"/>
      <c r="E59" s="6"/>
      <c r="F59" s="6"/>
      <c r="G59" s="72"/>
      <c r="H59" s="79"/>
      <c r="I59" s="79"/>
      <c r="J59" s="68"/>
      <c r="K59" s="4"/>
      <c r="L59" s="42"/>
      <c r="M59" s="6"/>
      <c r="N59" s="6"/>
      <c r="O59" s="72"/>
      <c r="P59" s="79"/>
      <c r="Q59" s="79"/>
      <c r="R59" s="68"/>
    </row>
    <row r="60" spans="2:18" ht="16.5" x14ac:dyDescent="0.3">
      <c r="B60" s="4"/>
      <c r="C60" s="58" t="s">
        <v>23</v>
      </c>
      <c r="D60" s="44" t="str">
        <f>IF(AND(ISNUMBER(L27),ISNUMBER(D58)),L27-D58,"")</f>
        <v/>
      </c>
      <c r="E60" s="36" t="s">
        <v>0</v>
      </c>
      <c r="F60" s="17"/>
      <c r="G60" s="72"/>
      <c r="H60" s="79"/>
      <c r="I60" s="79"/>
      <c r="J60" s="68"/>
      <c r="K60" s="58" t="s">
        <v>23</v>
      </c>
      <c r="L60" s="44" t="str">
        <f>IF(AND(ISNUMBER(D58),ISNUMBER(L58)),D58-L58,"")</f>
        <v/>
      </c>
      <c r="M60" s="36" t="s">
        <v>0</v>
      </c>
      <c r="N60" s="17"/>
      <c r="O60" s="72"/>
      <c r="P60" s="79"/>
      <c r="Q60" s="79"/>
      <c r="R60" s="68"/>
    </row>
    <row r="61" spans="2:18" ht="2.25" customHeight="1" x14ac:dyDescent="0.25">
      <c r="B61" s="4"/>
      <c r="C61" s="4"/>
      <c r="D61" s="5"/>
      <c r="E61" s="6"/>
      <c r="F61" s="17"/>
      <c r="G61" s="72"/>
      <c r="H61" s="79"/>
      <c r="I61" s="79"/>
      <c r="J61" s="68"/>
      <c r="K61" s="4"/>
      <c r="L61" s="5"/>
      <c r="M61" s="6"/>
      <c r="N61" s="17"/>
      <c r="O61" s="72"/>
      <c r="P61" s="79"/>
      <c r="Q61" s="79"/>
      <c r="R61" s="68"/>
    </row>
    <row r="62" spans="2:18" ht="36" customHeight="1" x14ac:dyDescent="0.25">
      <c r="B62" s="4"/>
      <c r="C62" s="78" t="str">
        <f>IF(D60="","",IF(AND(D60&gt;0,D60&lt;1.5),"Snyggt!",IF(D60=1.5,"Snyggt!",IF(D60&lt;=0,"Ge inte upp! Använd ev schemat för att anteckna vad som gick fel",IF(D60&gt;1.5,"OBS: Du går ner i vikt snabbt. Kommer du ihåg att äta alla måltider?")))))</f>
        <v/>
      </c>
      <c r="D62" s="78"/>
      <c r="E62" s="25"/>
      <c r="F62" s="6"/>
      <c r="G62" s="72"/>
      <c r="H62" s="79"/>
      <c r="I62" s="79"/>
      <c r="J62" s="69"/>
      <c r="K62" s="78" t="str">
        <f>IF(L60="","",IF(AND(L60&gt;0,L60&lt;=1.5),"Snyggt!",IF(L60&lt;=0,"Ge inte upp! Använd ev schemat för att anteckna vad som gick fel",IF(L60&gt;1.5,"OBS: Du går ner i vikt snabbt. Kommer du ihåg att äta alla måltider?"))))</f>
        <v/>
      </c>
      <c r="L62" s="78"/>
      <c r="M62" s="25"/>
      <c r="N62" s="6"/>
      <c r="O62" s="72"/>
      <c r="P62" s="79"/>
      <c r="Q62" s="79"/>
      <c r="R62" s="69"/>
    </row>
    <row r="63" spans="2:18" ht="4.5" customHeight="1" x14ac:dyDescent="0.25">
      <c r="B63" s="4"/>
      <c r="C63" s="4"/>
      <c r="D63" s="5"/>
      <c r="E63" s="6"/>
      <c r="F63" s="6"/>
      <c r="G63" s="72"/>
      <c r="H63" s="79"/>
      <c r="I63" s="79"/>
      <c r="J63" s="68"/>
      <c r="K63" s="4"/>
      <c r="L63" s="5"/>
      <c r="M63" s="6"/>
      <c r="N63" s="6"/>
      <c r="O63" s="72"/>
      <c r="P63" s="79"/>
      <c r="Q63" s="79"/>
      <c r="R63" s="68"/>
    </row>
    <row r="64" spans="2:18" ht="16.5" x14ac:dyDescent="0.3">
      <c r="B64" s="4"/>
      <c r="C64" s="57" t="s">
        <v>24</v>
      </c>
      <c r="D64" s="44" t="str">
        <f>IF(AND(ISNUMBER(D8),ISNUMBER(D58)),D8-D58," ")</f>
        <v xml:space="preserve"> </v>
      </c>
      <c r="E64" s="36" t="s">
        <v>0</v>
      </c>
      <c r="F64" s="17"/>
      <c r="G64" s="72"/>
      <c r="H64" s="79"/>
      <c r="I64" s="79"/>
      <c r="J64" s="68"/>
      <c r="K64" s="57" t="s">
        <v>24</v>
      </c>
      <c r="L64" s="44" t="str">
        <f>IF(AND(ISNUMBER(D8),ISNUMBER(L58)),D8-L58," ")</f>
        <v xml:space="preserve"> </v>
      </c>
      <c r="M64" s="36" t="s">
        <v>0</v>
      </c>
      <c r="N64" s="17"/>
      <c r="O64" s="72"/>
      <c r="P64" s="79"/>
      <c r="Q64" s="79"/>
      <c r="R64" s="68"/>
    </row>
    <row r="65" spans="1:18" ht="2.25" customHeight="1" x14ac:dyDescent="0.25">
      <c r="B65" s="4"/>
      <c r="C65" s="4"/>
      <c r="D65" s="5"/>
      <c r="E65" s="6"/>
      <c r="F65" s="17"/>
      <c r="G65" s="72"/>
      <c r="H65" s="79"/>
      <c r="I65" s="79"/>
      <c r="J65" s="68"/>
      <c r="K65" s="4"/>
      <c r="L65" s="5"/>
      <c r="M65" s="6"/>
      <c r="N65" s="17"/>
      <c r="O65" s="72"/>
      <c r="P65" s="79"/>
      <c r="Q65" s="79"/>
      <c r="R65" s="68"/>
    </row>
    <row r="66" spans="1:18" ht="38.25" customHeight="1" x14ac:dyDescent="0.25">
      <c r="B66" s="4"/>
      <c r="C66" s="78" t="str">
        <f>IF(D8="","",IF(D60="","",IF(AND(D64&gt;0,D58&lt;D8,D58&gt;D5),"Du är på god väg! ",IF(D64&lt;=0,"Ge inte upp! Använd ev schemat för att anteckna vad som gick fel",IF(AND(D58&lt;=D5,D67&lt;18.5,D67&gt;0),"Du har nått ditt mål. Men observera att din vikt är väldigt låg nu","SÅDÄR JA! Du har nått ditt mål. Snyggt jobbat!  👍")))))</f>
        <v/>
      </c>
      <c r="D66" s="78"/>
      <c r="E66" s="23"/>
      <c r="F66" s="6"/>
      <c r="G66" s="72"/>
      <c r="H66" s="79"/>
      <c r="I66" s="79"/>
      <c r="J66" s="69"/>
      <c r="K66" s="78" t="str">
        <f>IF(D8="","",IF(L58="","",IF(AND(L64&gt;0,L58&lt;D8,L58&gt;D5),"Du är på god väg! ",IF(L64&lt;=0,"Ge inte upp! Använd ev schemat för att anteckna vad som gick fel",IF(AND(L58&lt;=D5,L67&lt;18.5,L67&gt;0),"Du har nått ditt mål. Men observera att din vikt är väldigt låg nu","SÅDÄR JA! Du har nått ditt mål. Snyggt jobbat!  👍")))))</f>
        <v/>
      </c>
      <c r="L66" s="78"/>
      <c r="M66" s="23"/>
      <c r="N66" s="6"/>
      <c r="O66" s="72"/>
      <c r="P66" s="79"/>
      <c r="Q66" s="79"/>
      <c r="R66" s="69"/>
    </row>
    <row r="67" spans="1:18" ht="15" customHeight="1" x14ac:dyDescent="0.25">
      <c r="B67" s="4"/>
      <c r="C67" s="57" t="s">
        <v>2</v>
      </c>
      <c r="D67" s="44">
        <f>IFERROR(D58/((D16/100)*(D16/100)),0)</f>
        <v>0</v>
      </c>
      <c r="E67" s="6"/>
      <c r="F67" s="6"/>
      <c r="G67" s="72"/>
      <c r="H67" s="79"/>
      <c r="I67" s="79"/>
      <c r="J67" s="69"/>
      <c r="K67" s="57" t="s">
        <v>2</v>
      </c>
      <c r="L67" s="44">
        <f>IFERROR(L58/((D16/100)*(D16/100)),0)</f>
        <v>0</v>
      </c>
      <c r="M67" s="6"/>
      <c r="N67" s="6"/>
      <c r="O67" s="72"/>
      <c r="P67" s="79"/>
      <c r="Q67" s="79"/>
      <c r="R67" s="69"/>
    </row>
    <row r="68" spans="1:18" ht="2.25" customHeight="1" x14ac:dyDescent="0.25">
      <c r="B68" s="4"/>
      <c r="C68" s="8"/>
      <c r="D68" s="5"/>
      <c r="E68" s="6"/>
      <c r="F68" s="17"/>
      <c r="G68" s="72"/>
      <c r="H68" s="79"/>
      <c r="I68" s="79"/>
      <c r="J68" s="68"/>
      <c r="K68" s="8"/>
      <c r="L68" s="5"/>
      <c r="M68" s="6"/>
      <c r="N68" s="17"/>
      <c r="O68" s="72"/>
      <c r="P68" s="79"/>
      <c r="Q68" s="79"/>
      <c r="R68" s="68"/>
    </row>
    <row r="69" spans="1:18" ht="33" customHeight="1" x14ac:dyDescent="0.25">
      <c r="B69" s="4"/>
      <c r="C69" s="78" t="str">
        <f>IF(D67=18.499,"",IF(AND(D67&gt;18.5,D67&lt;25),"Ditt BMI indikerar hälsosam normalvikt",IF(AND(D67&gt;25,D67&lt;30),"Ditt BMI indikerar övervikt",IF(AND(D67&gt;0,D67&lt;18.5),"Ditt BMI indikerar undervikt",IF(D67&gt;30,"Ditt BMI indikerar kraftig övervikt",IF(D67=0," ",))))))</f>
        <v xml:space="preserve"> </v>
      </c>
      <c r="D69" s="78"/>
      <c r="E69" s="26"/>
      <c r="F69" s="6"/>
      <c r="G69" s="72"/>
      <c r="H69" s="79"/>
      <c r="I69" s="79"/>
      <c r="J69" s="68"/>
      <c r="K69" s="78" t="str">
        <f>IF(L36=18.499,"",IF(AND(L67&gt;18.5,L67&lt;25),"Ditt BMI indikerar hälsosam normalvikt",IF(AND(L67&gt;25,L67&lt;30),"Ditt BMI indikerar övervikt",IF(AND(L67&gt;0,L67&lt;18.5),"Ditt BMI indikerar undervikt",IF(L67&gt;30,"Ditt BMI indikerar kraftig övervikt",IF(L67=0," ",))))))</f>
        <v xml:space="preserve"> </v>
      </c>
      <c r="L69" s="78"/>
      <c r="M69" s="26"/>
      <c r="N69" s="6"/>
      <c r="O69" s="72"/>
      <c r="P69" s="79"/>
      <c r="Q69" s="79"/>
      <c r="R69" s="68"/>
    </row>
    <row r="70" spans="1:18" ht="6" customHeight="1" x14ac:dyDescent="0.25">
      <c r="B70" s="4"/>
      <c r="C70" s="17"/>
      <c r="D70" s="17"/>
      <c r="E70" s="17"/>
      <c r="F70" s="6"/>
      <c r="G70" s="72"/>
      <c r="H70" s="79"/>
      <c r="I70" s="79"/>
      <c r="J70" s="68"/>
      <c r="K70" s="17"/>
      <c r="L70" s="17"/>
      <c r="M70" s="17"/>
      <c r="N70" s="6"/>
      <c r="O70" s="72"/>
      <c r="P70" s="79"/>
      <c r="Q70" s="79"/>
      <c r="R70" s="68"/>
    </row>
    <row r="71" spans="1:18" ht="15.75" customHeight="1" x14ac:dyDescent="0.3">
      <c r="B71" s="4"/>
      <c r="C71" s="57" t="s">
        <v>26</v>
      </c>
      <c r="D71" s="43"/>
      <c r="E71" s="36" t="s">
        <v>1</v>
      </c>
      <c r="F71" s="6"/>
      <c r="G71" s="72"/>
      <c r="H71" s="79"/>
      <c r="I71" s="79"/>
      <c r="J71" s="69"/>
      <c r="K71" s="57" t="s">
        <v>26</v>
      </c>
      <c r="L71" s="43"/>
      <c r="M71" s="36" t="s">
        <v>1</v>
      </c>
      <c r="N71" s="6"/>
      <c r="O71" s="72"/>
      <c r="P71" s="79"/>
      <c r="Q71" s="79"/>
      <c r="R71" s="69"/>
    </row>
    <row r="72" spans="1:18" ht="4.5" customHeight="1" x14ac:dyDescent="0.3">
      <c r="B72" s="4"/>
      <c r="C72" s="57"/>
      <c r="D72" s="5"/>
      <c r="E72" s="36"/>
      <c r="F72" s="17"/>
      <c r="G72" s="72"/>
      <c r="H72" s="79"/>
      <c r="I72" s="79"/>
      <c r="J72" s="68"/>
      <c r="K72" s="57"/>
      <c r="L72" s="5"/>
      <c r="M72" s="36"/>
      <c r="N72" s="17"/>
      <c r="O72" s="72"/>
      <c r="P72" s="79"/>
      <c r="Q72" s="79"/>
      <c r="R72" s="68"/>
    </row>
    <row r="73" spans="1:18" ht="15" customHeight="1" x14ac:dyDescent="0.3">
      <c r="B73" s="4"/>
      <c r="C73" s="58" t="s">
        <v>25</v>
      </c>
      <c r="D73" s="44" t="str">
        <f>IF(AND(ISNUMBER(D10),ISNUMBER(D71)),D71-D10," ")</f>
        <v xml:space="preserve"> </v>
      </c>
      <c r="E73" s="36" t="s">
        <v>1</v>
      </c>
      <c r="F73" s="6"/>
      <c r="G73" s="72"/>
      <c r="H73" s="79"/>
      <c r="I73" s="79"/>
      <c r="J73" s="69"/>
      <c r="K73" s="58" t="s">
        <v>25</v>
      </c>
      <c r="L73" s="44" t="str">
        <f>IF(AND(ISNUMBER(D10),ISNUMBER(L71)),L71-D10," ")</f>
        <v xml:space="preserve"> </v>
      </c>
      <c r="M73" s="36" t="s">
        <v>1</v>
      </c>
      <c r="N73" s="6"/>
      <c r="O73" s="72"/>
      <c r="P73" s="79"/>
      <c r="Q73" s="79"/>
      <c r="R73" s="69"/>
    </row>
    <row r="74" spans="1:18" ht="3" customHeight="1" x14ac:dyDescent="0.3">
      <c r="B74" s="4"/>
      <c r="C74" s="58"/>
      <c r="D74" s="59"/>
      <c r="E74" s="36"/>
      <c r="F74" s="6"/>
      <c r="G74" s="72"/>
      <c r="H74" s="79"/>
      <c r="I74" s="79"/>
      <c r="J74" s="69"/>
      <c r="K74" s="58"/>
      <c r="L74" s="59"/>
      <c r="M74" s="36"/>
      <c r="N74" s="6"/>
      <c r="O74" s="72"/>
      <c r="P74" s="79"/>
      <c r="Q74" s="79"/>
      <c r="R74" s="69"/>
    </row>
    <row r="75" spans="1:18" ht="32.25" customHeight="1" x14ac:dyDescent="0.3">
      <c r="A75" s="60"/>
      <c r="B75" s="47"/>
      <c r="C75" s="78" t="str">
        <f>IF(AND(D71&gt;80,D71&lt;88),"Ditt midjemått indikerar en lätt ökad risk för livsstilssjukdomar",IF(D71=80,"Ditt midjemått indikerar en lätt ökad risk för livsstilssjukdomar",IF(D71=88,"Ditt midjemått indikerar en lätt ökad risk för livsstilssjukdomar",IF(AND(D71&lt;80,D71&gt;55),"Ditt midjemått är perfekt. Inget överflödigt fett om magen",IF(D71&gt;88,"Ditt midjemått indikerar en ökad risk för livsstilssjukdomar",IF(AND(D71&gt;0,D71&lt;55),"Ditt midjemått är väldigt litet. Kan det stämma? ",IF(D71=55,"Ditt midjemått är väldigt litet. Kan det stämma? ",IF(D71=0,""))))))))</f>
        <v/>
      </c>
      <c r="D75" s="78"/>
      <c r="E75" s="47"/>
      <c r="F75" s="47"/>
      <c r="G75" s="70"/>
      <c r="H75" s="79"/>
      <c r="I75" s="79"/>
      <c r="J75" s="73"/>
      <c r="K75" s="78" t="str">
        <f>IF(AND(L71&gt;80,L71&lt;88),"Ditt midjemått indikerar en lätt ökad risk för livsstilssjukdomar",IF(L71=80,"Ditt midjemått indikerar en lätt ökad risk för livsstilssjukdomar",IF(L71=88,"Ditt midjemått indikerar en lätt ökad risk för livsstilssjukdomar",IF(AND(L71&lt;80,L71&gt;55),"Ditt midjemått är perfekt. Inget överflödigt fett om magen",IF(L71&gt;88,"Ditt midjemått indikerar en ökad risk för livsstilssjukdomar",IF(AND(L71&gt;0,L71&lt;55),"Ditt midjemått är väldigt litet. Kan det stämma? ",IF(L71=55,"Ditt midjemått är väldigt litet. Kan det stämma? ",IF(L71=0,""))))))))</f>
        <v/>
      </c>
      <c r="L75" s="78"/>
      <c r="M75" s="61"/>
      <c r="N75" s="47"/>
      <c r="O75" s="70"/>
      <c r="P75" s="79"/>
      <c r="Q75" s="79"/>
      <c r="R75" s="73"/>
    </row>
    <row r="76" spans="1:18" ht="4.5" customHeight="1" x14ac:dyDescent="0.3">
      <c r="B76" s="4"/>
      <c r="C76" s="57"/>
      <c r="D76" s="5"/>
      <c r="E76" s="36"/>
      <c r="F76" s="17"/>
      <c r="G76" s="72"/>
      <c r="H76" s="79"/>
      <c r="I76" s="79"/>
      <c r="J76" s="68"/>
      <c r="K76" s="57"/>
      <c r="L76" s="5"/>
      <c r="M76" s="36"/>
      <c r="N76" s="17"/>
      <c r="O76" s="72"/>
      <c r="P76" s="79"/>
      <c r="Q76" s="79"/>
      <c r="R76" s="68"/>
    </row>
    <row r="77" spans="1:18" ht="14.25" customHeight="1" x14ac:dyDescent="0.3">
      <c r="B77" s="4"/>
      <c r="C77" s="57" t="s">
        <v>8</v>
      </c>
      <c r="D77" s="43"/>
      <c r="E77" s="36" t="s">
        <v>1</v>
      </c>
      <c r="F77" s="6"/>
      <c r="G77" s="72"/>
      <c r="H77" s="79"/>
      <c r="I77" s="79"/>
      <c r="J77" s="69"/>
      <c r="K77" s="57" t="s">
        <v>8</v>
      </c>
      <c r="L77" s="43"/>
      <c r="M77" s="36" t="s">
        <v>1</v>
      </c>
      <c r="N77" s="6"/>
      <c r="O77" s="72"/>
      <c r="P77" s="79"/>
      <c r="Q77" s="79"/>
      <c r="R77" s="69"/>
    </row>
    <row r="78" spans="1:18" ht="4.5" customHeight="1" x14ac:dyDescent="0.3">
      <c r="B78" s="4"/>
      <c r="C78" s="57"/>
      <c r="D78" s="5"/>
      <c r="E78" s="36"/>
      <c r="F78" s="17"/>
      <c r="G78" s="72"/>
      <c r="H78" s="79"/>
      <c r="I78" s="79"/>
      <c r="J78" s="68"/>
      <c r="K78" s="57"/>
      <c r="L78" s="5"/>
      <c r="M78" s="36"/>
      <c r="N78" s="17"/>
      <c r="O78" s="72"/>
      <c r="P78" s="79"/>
      <c r="Q78" s="79"/>
      <c r="R78" s="68"/>
    </row>
    <row r="79" spans="1:18" ht="15.75" customHeight="1" x14ac:dyDescent="0.3">
      <c r="B79" s="4"/>
      <c r="C79" s="58" t="s">
        <v>25</v>
      </c>
      <c r="D79" s="44" t="str">
        <f>IF(AND(ISNUMBER(D12),ISNUMBER(D77)),D77-D12," ")</f>
        <v xml:space="preserve"> </v>
      </c>
      <c r="E79" s="36" t="s">
        <v>1</v>
      </c>
      <c r="F79" s="6"/>
      <c r="G79" s="72"/>
      <c r="H79" s="79"/>
      <c r="I79" s="79"/>
      <c r="J79" s="69"/>
      <c r="K79" s="58" t="s">
        <v>25</v>
      </c>
      <c r="L79" s="44" t="str">
        <f>IF(AND(ISNUMBER(D12),ISNUMBER(L77)),L77-D12," ")</f>
        <v xml:space="preserve"> </v>
      </c>
      <c r="M79" s="36" t="s">
        <v>1</v>
      </c>
      <c r="N79" s="6"/>
      <c r="O79" s="72"/>
      <c r="P79" s="79"/>
      <c r="Q79" s="79"/>
      <c r="R79" s="69"/>
    </row>
    <row r="80" spans="1:18" ht="3.75" customHeight="1" x14ac:dyDescent="0.3">
      <c r="B80" s="4"/>
      <c r="C80" s="57"/>
      <c r="D80" s="9"/>
      <c r="E80" s="36"/>
      <c r="F80" s="6"/>
      <c r="G80" s="72"/>
      <c r="H80" s="79"/>
      <c r="I80" s="79"/>
      <c r="J80" s="69"/>
      <c r="K80" s="57"/>
      <c r="L80" s="9"/>
      <c r="M80" s="36"/>
      <c r="N80" s="6"/>
      <c r="O80" s="72"/>
      <c r="P80" s="79"/>
      <c r="Q80" s="79"/>
      <c r="R80" s="69"/>
    </row>
    <row r="81" spans="2:18" ht="14.25" customHeight="1" x14ac:dyDescent="0.3">
      <c r="B81" s="4"/>
      <c r="C81" s="57" t="s">
        <v>9</v>
      </c>
      <c r="D81" s="43"/>
      <c r="E81" s="36" t="s">
        <v>1</v>
      </c>
      <c r="F81" s="6"/>
      <c r="G81" s="72"/>
      <c r="H81" s="79"/>
      <c r="I81" s="79"/>
      <c r="J81" s="69"/>
      <c r="K81" s="57" t="s">
        <v>9</v>
      </c>
      <c r="L81" s="43"/>
      <c r="M81" s="36" t="s">
        <v>1</v>
      </c>
      <c r="N81" s="6"/>
      <c r="O81" s="72"/>
      <c r="P81" s="79"/>
      <c r="Q81" s="79"/>
      <c r="R81" s="69"/>
    </row>
    <row r="82" spans="2:18" ht="3.75" customHeight="1" x14ac:dyDescent="0.3">
      <c r="B82" s="4"/>
      <c r="C82" s="57"/>
      <c r="D82" s="9"/>
      <c r="E82" s="36"/>
      <c r="F82" s="6"/>
      <c r="G82" s="72"/>
      <c r="H82" s="79"/>
      <c r="I82" s="79"/>
      <c r="J82" s="69"/>
      <c r="K82" s="57"/>
      <c r="L82" s="9"/>
      <c r="M82" s="36"/>
      <c r="N82" s="6"/>
      <c r="O82" s="72"/>
      <c r="P82" s="79"/>
      <c r="Q82" s="79"/>
      <c r="R82" s="69"/>
    </row>
    <row r="83" spans="2:18" ht="15" customHeight="1" x14ac:dyDescent="0.3">
      <c r="B83" s="4"/>
      <c r="C83" s="58" t="s">
        <v>25</v>
      </c>
      <c r="D83" s="44" t="str">
        <f>IF(AND(ISNUMBER(D14),ISNUMBER(D81)),D81-D14," ")</f>
        <v xml:space="preserve"> </v>
      </c>
      <c r="E83" s="36" t="s">
        <v>1</v>
      </c>
      <c r="F83" s="6"/>
      <c r="G83" s="72"/>
      <c r="H83" s="79"/>
      <c r="I83" s="79"/>
      <c r="J83" s="69"/>
      <c r="K83" s="58" t="s">
        <v>25</v>
      </c>
      <c r="L83" s="44" t="str">
        <f>IF(AND(ISNUMBER(D14),ISNUMBER(L81)),L81-D14," ")</f>
        <v xml:space="preserve"> </v>
      </c>
      <c r="M83" s="36" t="s">
        <v>1</v>
      </c>
      <c r="N83" s="6"/>
      <c r="O83" s="72"/>
      <c r="P83" s="79"/>
      <c r="Q83" s="79"/>
      <c r="R83" s="69"/>
    </row>
    <row r="84" spans="2:18" ht="4.5" customHeight="1" x14ac:dyDescent="0.25">
      <c r="B84" s="4"/>
      <c r="C84" s="4"/>
      <c r="D84" s="5"/>
      <c r="E84" s="6"/>
      <c r="F84" s="6"/>
      <c r="G84" s="4"/>
      <c r="H84" s="66"/>
      <c r="I84" s="66"/>
      <c r="J84" s="18"/>
      <c r="K84" s="4"/>
      <c r="L84" s="5"/>
      <c r="M84" s="6"/>
      <c r="N84" s="6"/>
      <c r="O84" s="4"/>
      <c r="P84" s="66"/>
      <c r="Q84" s="66"/>
      <c r="R84" s="18"/>
    </row>
    <row r="85" spans="2:18" x14ac:dyDescent="0.25">
      <c r="B85" s="4"/>
      <c r="C85" s="4"/>
      <c r="D85" s="5"/>
      <c r="E85" s="10"/>
      <c r="F85" s="6"/>
      <c r="G85" s="4"/>
      <c r="H85" s="18"/>
      <c r="I85" s="18"/>
      <c r="J85" s="18"/>
      <c r="K85" s="4"/>
      <c r="L85" s="5"/>
      <c r="M85" s="10"/>
      <c r="N85" s="6"/>
      <c r="O85" s="4"/>
      <c r="P85" s="18"/>
      <c r="Q85" s="18"/>
      <c r="R85" s="18"/>
    </row>
    <row r="86" spans="2:18" ht="2.25" customHeight="1" x14ac:dyDescent="0.25">
      <c r="B86" s="4"/>
      <c r="C86" s="4"/>
      <c r="D86" s="5"/>
      <c r="E86" s="4"/>
      <c r="F86" s="5"/>
      <c r="G86" s="4"/>
      <c r="H86" s="5"/>
      <c r="I86" s="4"/>
      <c r="J86" s="5"/>
      <c r="K86" s="4"/>
      <c r="L86" s="5"/>
      <c r="M86" s="4"/>
      <c r="N86" s="4"/>
      <c r="O86" s="4"/>
      <c r="P86" s="18"/>
      <c r="Q86" s="18"/>
      <c r="R86" s="18"/>
    </row>
    <row r="87" spans="2:18" s="31" customFormat="1" ht="31.5" customHeight="1" x14ac:dyDescent="0.25">
      <c r="B87" s="27"/>
      <c r="C87" s="29" t="s">
        <v>32</v>
      </c>
      <c r="D87" s="30"/>
      <c r="E87" s="30"/>
      <c r="F87" s="30"/>
      <c r="G87" s="39"/>
      <c r="H87" s="30"/>
      <c r="I87" s="30"/>
      <c r="J87" s="28"/>
      <c r="K87" s="29" t="s">
        <v>33</v>
      </c>
      <c r="L87" s="30"/>
      <c r="M87" s="30"/>
      <c r="N87" s="30"/>
      <c r="O87" s="39"/>
      <c r="P87" s="30"/>
      <c r="Q87" s="30"/>
      <c r="R87" s="28"/>
    </row>
    <row r="88" spans="2:18" ht="34.5" customHeight="1" x14ac:dyDescent="0.45">
      <c r="B88" s="4"/>
      <c r="C88" s="24"/>
      <c r="D88" s="5"/>
      <c r="E88" s="65" t="s">
        <v>21</v>
      </c>
      <c r="F88" s="6"/>
      <c r="G88" s="4"/>
      <c r="H88" s="71" t="s">
        <v>22</v>
      </c>
      <c r="I88" s="67"/>
      <c r="J88" s="18"/>
      <c r="K88" s="24"/>
      <c r="L88" s="5"/>
      <c r="M88" s="65" t="s">
        <v>21</v>
      </c>
      <c r="N88" s="6"/>
      <c r="O88" s="4"/>
      <c r="P88" s="71" t="s">
        <v>22</v>
      </c>
      <c r="Q88" s="67"/>
      <c r="R88" s="18"/>
    </row>
    <row r="89" spans="2:18" ht="36" customHeight="1" x14ac:dyDescent="0.25">
      <c r="B89" s="4"/>
      <c r="C89" s="80" t="s">
        <v>36</v>
      </c>
      <c r="D89" s="80"/>
      <c r="E89" s="80"/>
      <c r="F89" s="6"/>
      <c r="G89" s="72"/>
      <c r="H89" s="79"/>
      <c r="I89" s="79"/>
      <c r="J89" s="68"/>
      <c r="K89" s="80" t="s">
        <v>36</v>
      </c>
      <c r="L89" s="80"/>
      <c r="M89" s="80"/>
      <c r="N89" s="6"/>
      <c r="O89" s="72"/>
      <c r="P89" s="79"/>
      <c r="Q89" s="79"/>
      <c r="R89" s="68"/>
    </row>
    <row r="90" spans="2:18" ht="16.5" x14ac:dyDescent="0.3">
      <c r="B90" s="4"/>
      <c r="C90" s="57" t="s">
        <v>27</v>
      </c>
      <c r="D90" s="43"/>
      <c r="E90" s="36" t="s">
        <v>0</v>
      </c>
      <c r="F90" s="6"/>
      <c r="G90" s="72"/>
      <c r="H90" s="79"/>
      <c r="I90" s="79"/>
      <c r="J90" s="69"/>
      <c r="K90" s="57" t="s">
        <v>27</v>
      </c>
      <c r="L90" s="43"/>
      <c r="M90" s="36" t="s">
        <v>0</v>
      </c>
      <c r="N90" s="6"/>
      <c r="O90" s="72"/>
      <c r="P90" s="79"/>
      <c r="Q90" s="79"/>
      <c r="R90" s="69"/>
    </row>
    <row r="91" spans="2:18" ht="4.5" customHeight="1" x14ac:dyDescent="0.25">
      <c r="B91" s="4"/>
      <c r="C91" s="4"/>
      <c r="D91" s="42"/>
      <c r="E91" s="6"/>
      <c r="F91" s="6"/>
      <c r="G91" s="72"/>
      <c r="H91" s="79"/>
      <c r="I91" s="79"/>
      <c r="J91" s="68"/>
      <c r="K91" s="4"/>
      <c r="L91" s="42"/>
      <c r="M91" s="6"/>
      <c r="N91" s="6"/>
      <c r="O91" s="72"/>
      <c r="P91" s="79"/>
      <c r="Q91" s="79"/>
      <c r="R91" s="68"/>
    </row>
    <row r="92" spans="2:18" ht="16.5" x14ac:dyDescent="0.3">
      <c r="B92" s="4"/>
      <c r="C92" s="58" t="s">
        <v>23</v>
      </c>
      <c r="D92" s="44" t="str">
        <f>IF(AND(ISNUMBER(L58),ISNUMBER(D90)),L58-D90,"")</f>
        <v/>
      </c>
      <c r="E92" s="36" t="s">
        <v>0</v>
      </c>
      <c r="F92" s="17"/>
      <c r="G92" s="72"/>
      <c r="H92" s="79"/>
      <c r="I92" s="79"/>
      <c r="J92" s="68"/>
      <c r="K92" s="58" t="s">
        <v>23</v>
      </c>
      <c r="L92" s="44" t="str">
        <f>IF(AND(ISNUMBER(D90),ISNUMBER(L90)),D90-L90,"")</f>
        <v/>
      </c>
      <c r="M92" s="36" t="s">
        <v>0</v>
      </c>
      <c r="N92" s="17"/>
      <c r="O92" s="72"/>
      <c r="P92" s="79"/>
      <c r="Q92" s="79"/>
      <c r="R92" s="68"/>
    </row>
    <row r="93" spans="2:18" ht="2.25" customHeight="1" x14ac:dyDescent="0.25">
      <c r="B93" s="4"/>
      <c r="C93" s="4"/>
      <c r="D93" s="5"/>
      <c r="E93" s="6"/>
      <c r="F93" s="17"/>
      <c r="G93" s="72"/>
      <c r="H93" s="79"/>
      <c r="I93" s="79"/>
      <c r="J93" s="68"/>
      <c r="K93" s="4"/>
      <c r="L93" s="5"/>
      <c r="M93" s="6"/>
      <c r="N93" s="17"/>
      <c r="O93" s="72"/>
      <c r="P93" s="79"/>
      <c r="Q93" s="79"/>
      <c r="R93" s="68"/>
    </row>
    <row r="94" spans="2:18" ht="36" customHeight="1" x14ac:dyDescent="0.25">
      <c r="B94" s="4"/>
      <c r="C94" s="78" t="str">
        <f>IF(D92="","",IF(AND(D92&gt;0,D92&lt;1.5),"Snyggt!",IF(D92=1.5,"Snyggt!",IF(D92&lt;=0,"Ge inte upp! Använd ev schemat för att anteckna vad som gick fel",IF(D92&gt;1.5,"OBS: Du går ner i vikt snabbt. Kommer du ihåg att äta alla måltider?")))))</f>
        <v/>
      </c>
      <c r="D94" s="78"/>
      <c r="E94" s="25"/>
      <c r="F94" s="6"/>
      <c r="G94" s="72"/>
      <c r="H94" s="79"/>
      <c r="I94" s="79"/>
      <c r="J94" s="69"/>
      <c r="K94" s="78" t="str">
        <f>IF(L92="","",IF(AND(L92&gt;0,L92&lt;1.5),"Snyggt!",IF(L92=1.5,"Snyggt!",IF(L92&lt;=0,"Ge inte upp! Använd ev schemat för att anteckna vad som gick fel",IF(L92&gt;1.5,"OBS: Du går ner i vikt snabbt. Kommer du ihåg att äta alla måltider?")))))</f>
        <v/>
      </c>
      <c r="L94" s="78"/>
      <c r="M94" s="25"/>
      <c r="N94" s="6"/>
      <c r="O94" s="72"/>
      <c r="P94" s="79"/>
      <c r="Q94" s="79"/>
      <c r="R94" s="69"/>
    </row>
    <row r="95" spans="2:18" ht="4.5" customHeight="1" x14ac:dyDescent="0.25">
      <c r="B95" s="4"/>
      <c r="C95" s="4"/>
      <c r="D95" s="5"/>
      <c r="E95" s="6"/>
      <c r="F95" s="6"/>
      <c r="G95" s="72"/>
      <c r="H95" s="79"/>
      <c r="I95" s="79"/>
      <c r="J95" s="68"/>
      <c r="K95" s="4"/>
      <c r="L95" s="5"/>
      <c r="M95" s="6"/>
      <c r="N95" s="6"/>
      <c r="O95" s="72"/>
      <c r="P95" s="79"/>
      <c r="Q95" s="79"/>
      <c r="R95" s="68"/>
    </row>
    <row r="96" spans="2:18" ht="16.5" x14ac:dyDescent="0.3">
      <c r="B96" s="4"/>
      <c r="C96" s="57" t="s">
        <v>24</v>
      </c>
      <c r="D96" s="44" t="str">
        <f>IF(AND(ISNUMBER(D8),ISNUMBER(D90)),D8-D90," ")</f>
        <v xml:space="preserve"> </v>
      </c>
      <c r="E96" s="36" t="s">
        <v>0</v>
      </c>
      <c r="F96" s="17"/>
      <c r="G96" s="72"/>
      <c r="H96" s="79"/>
      <c r="I96" s="79"/>
      <c r="J96" s="68"/>
      <c r="K96" s="57" t="s">
        <v>24</v>
      </c>
      <c r="L96" s="44" t="str">
        <f>IF(AND(ISNUMBER(D8),ISNUMBER(L90)),D8-L90," ")</f>
        <v xml:space="preserve"> </v>
      </c>
      <c r="M96" s="36" t="s">
        <v>0</v>
      </c>
      <c r="N96" s="17"/>
      <c r="O96" s="72"/>
      <c r="P96" s="79"/>
      <c r="Q96" s="79"/>
      <c r="R96" s="68"/>
    </row>
    <row r="97" spans="1:18" ht="2.25" customHeight="1" x14ac:dyDescent="0.25">
      <c r="B97" s="4"/>
      <c r="C97" s="4"/>
      <c r="D97" s="5"/>
      <c r="E97" s="6"/>
      <c r="F97" s="17"/>
      <c r="G97" s="72"/>
      <c r="H97" s="79"/>
      <c r="I97" s="79"/>
      <c r="J97" s="68"/>
      <c r="K97" s="4"/>
      <c r="L97" s="5"/>
      <c r="M97" s="6"/>
      <c r="N97" s="17"/>
      <c r="O97" s="72"/>
      <c r="P97" s="79"/>
      <c r="Q97" s="79"/>
      <c r="R97" s="68"/>
    </row>
    <row r="98" spans="1:18" ht="38.25" customHeight="1" x14ac:dyDescent="0.25">
      <c r="B98" s="4"/>
      <c r="C98" s="78" t="str">
        <f>IF(D8="","",IF(D92="","",IF(AND(D96&gt;0,D90&lt;D8,D90&gt;D5),"Du är på god väg! ",IF(D96&lt;=0,"Ge inte upp! Använd ev schemat för att anteckna vad som gick fel",IF(AND(D90&lt;=D5,D99&lt;18.5,D99&gt;0),"Du har nått ditt mål. Men observera att din vikt är väldigt låg nu","SÅDÄR JA! Du har nått ditt mål. Snyggt jobbat!  👍")))))</f>
        <v/>
      </c>
      <c r="D98" s="78"/>
      <c r="E98" s="23"/>
      <c r="F98" s="6"/>
      <c r="G98" s="72"/>
      <c r="H98" s="79"/>
      <c r="I98" s="79"/>
      <c r="J98" s="69"/>
      <c r="K98" s="78" t="str">
        <f>IF(D8="","",IF(L90="","",IF(AND(L96&gt;0,L90&lt;D8,L90&gt;D5),"Du är på god väg! ",IF(L96&lt;=0,"Ge inte upp! Använd ev schemat för att anteckna vad som gick fel",IF(AND(L90&lt;=D5,L99&lt;18.5,L99&gt;0),"Du har nått ditt mål. Men observera att din vikt är väldigt låg nu","SÅDÄR JA! Du har nått ditt mål. Snyggt jobbat!  👍")))))</f>
        <v/>
      </c>
      <c r="L98" s="78"/>
      <c r="M98" s="23"/>
      <c r="N98" s="6"/>
      <c r="O98" s="72"/>
      <c r="P98" s="79"/>
      <c r="Q98" s="79"/>
      <c r="R98" s="69"/>
    </row>
    <row r="99" spans="1:18" ht="15" customHeight="1" x14ac:dyDescent="0.25">
      <c r="B99" s="4"/>
      <c r="C99" s="57" t="s">
        <v>2</v>
      </c>
      <c r="D99" s="44">
        <f>IFERROR(D90/((D16/100)*(D16/100)),0)</f>
        <v>0</v>
      </c>
      <c r="E99" s="6"/>
      <c r="F99" s="6"/>
      <c r="G99" s="72"/>
      <c r="H99" s="79"/>
      <c r="I99" s="79"/>
      <c r="J99" s="69"/>
      <c r="K99" s="57" t="s">
        <v>2</v>
      </c>
      <c r="L99" s="44">
        <f>IFERROR(L90/((D16/100)*(D16/100)),0)</f>
        <v>0</v>
      </c>
      <c r="M99" s="6"/>
      <c r="N99" s="6"/>
      <c r="O99" s="72"/>
      <c r="P99" s="79"/>
      <c r="Q99" s="79"/>
      <c r="R99" s="69"/>
    </row>
    <row r="100" spans="1:18" ht="2.25" customHeight="1" x14ac:dyDescent="0.25">
      <c r="B100" s="4"/>
      <c r="C100" s="8"/>
      <c r="D100" s="5"/>
      <c r="E100" s="6"/>
      <c r="F100" s="17"/>
      <c r="G100" s="72"/>
      <c r="H100" s="79"/>
      <c r="I100" s="79"/>
      <c r="J100" s="68"/>
      <c r="K100" s="8"/>
      <c r="L100" s="5"/>
      <c r="M100" s="6"/>
      <c r="N100" s="17"/>
      <c r="O100" s="72"/>
      <c r="P100" s="79"/>
      <c r="Q100" s="79"/>
      <c r="R100" s="68"/>
    </row>
    <row r="101" spans="1:18" ht="33" customHeight="1" x14ac:dyDescent="0.25">
      <c r="B101" s="4"/>
      <c r="C101" s="78" t="str">
        <f>IF(D99=18.499,"",IF(AND(D99&gt;18.5,D99&lt;25),"Ditt BMI indikerar hälsosam normalvikt",IF(AND(D99&gt;25,D99&lt;30),"Ditt BMI indikerar övervikt",IF(AND(D99&gt;0,D99&lt;18.5),"Ditt BMI indikerar undervikt",IF(D99&gt;30,"Ditt BMI indikerar kraftig övervikt",IF(D99=0," ",))))))</f>
        <v xml:space="preserve"> </v>
      </c>
      <c r="D101" s="78"/>
      <c r="E101" s="26"/>
      <c r="F101" s="6"/>
      <c r="G101" s="72"/>
      <c r="H101" s="79"/>
      <c r="I101" s="79"/>
      <c r="J101" s="68"/>
      <c r="K101" s="78" t="str">
        <f>IF(L99=18.499,"",IF(AND(L99&gt;18.5,L99&lt;25),"Ditt BMI indikerar hälsosam normalvikt",IF(AND(L99&gt;25,L99&lt;30),"Ditt BMI indikerar övervikt",IF(AND(L99&gt;0,L99&lt;18.5),"Ditt BMI indikerar undervikt",IF(L99&gt;30,"Ditt BMI indikerar kraftig övervikt",IF(L99=0," ",))))))</f>
        <v xml:space="preserve"> </v>
      </c>
      <c r="L101" s="78"/>
      <c r="M101" s="26"/>
      <c r="N101" s="6"/>
      <c r="O101" s="72"/>
      <c r="P101" s="79"/>
      <c r="Q101" s="79"/>
      <c r="R101" s="68"/>
    </row>
    <row r="102" spans="1:18" ht="6" customHeight="1" x14ac:dyDescent="0.25">
      <c r="B102" s="4"/>
      <c r="C102" s="17"/>
      <c r="D102" s="17"/>
      <c r="E102" s="17"/>
      <c r="F102" s="6"/>
      <c r="G102" s="72"/>
      <c r="H102" s="79"/>
      <c r="I102" s="79"/>
      <c r="J102" s="68"/>
      <c r="K102" s="17"/>
      <c r="L102" s="17"/>
      <c r="M102" s="17"/>
      <c r="N102" s="6"/>
      <c r="O102" s="72"/>
      <c r="P102" s="79"/>
      <c r="Q102" s="79"/>
      <c r="R102" s="68"/>
    </row>
    <row r="103" spans="1:18" ht="15.75" customHeight="1" x14ac:dyDescent="0.3">
      <c r="B103" s="4"/>
      <c r="C103" s="57" t="s">
        <v>26</v>
      </c>
      <c r="D103" s="43"/>
      <c r="E103" s="36" t="s">
        <v>1</v>
      </c>
      <c r="F103" s="6"/>
      <c r="G103" s="72"/>
      <c r="H103" s="79"/>
      <c r="I103" s="79"/>
      <c r="J103" s="69"/>
      <c r="K103" s="57" t="s">
        <v>26</v>
      </c>
      <c r="L103" s="43"/>
      <c r="M103" s="36" t="s">
        <v>1</v>
      </c>
      <c r="N103" s="6"/>
      <c r="O103" s="72"/>
      <c r="P103" s="79"/>
      <c r="Q103" s="79"/>
      <c r="R103" s="69"/>
    </row>
    <row r="104" spans="1:18" ht="4.5" customHeight="1" x14ac:dyDescent="0.3">
      <c r="B104" s="4"/>
      <c r="C104" s="57"/>
      <c r="D104" s="5"/>
      <c r="E104" s="36"/>
      <c r="F104" s="17"/>
      <c r="G104" s="72"/>
      <c r="H104" s="79"/>
      <c r="I104" s="79"/>
      <c r="J104" s="68"/>
      <c r="K104" s="57"/>
      <c r="L104" s="5"/>
      <c r="M104" s="36"/>
      <c r="N104" s="17"/>
      <c r="O104" s="72"/>
      <c r="P104" s="79"/>
      <c r="Q104" s="79"/>
      <c r="R104" s="68"/>
    </row>
    <row r="105" spans="1:18" ht="15" customHeight="1" x14ac:dyDescent="0.3">
      <c r="B105" s="4"/>
      <c r="C105" s="58" t="s">
        <v>25</v>
      </c>
      <c r="D105" s="44"/>
      <c r="E105" s="36" t="s">
        <v>1</v>
      </c>
      <c r="F105" s="6"/>
      <c r="G105" s="72"/>
      <c r="H105" s="79"/>
      <c r="I105" s="79"/>
      <c r="J105" s="69"/>
      <c r="K105" s="58" t="s">
        <v>25</v>
      </c>
      <c r="L105" s="44"/>
      <c r="M105" s="36" t="s">
        <v>1</v>
      </c>
      <c r="N105" s="6"/>
      <c r="O105" s="72"/>
      <c r="P105" s="79"/>
      <c r="Q105" s="79"/>
      <c r="R105" s="69"/>
    </row>
    <row r="106" spans="1:18" ht="3" customHeight="1" x14ac:dyDescent="0.3">
      <c r="B106" s="4"/>
      <c r="C106" s="58"/>
      <c r="D106" s="59"/>
      <c r="E106" s="36"/>
      <c r="F106" s="6"/>
      <c r="G106" s="72"/>
      <c r="H106" s="79"/>
      <c r="I106" s="79"/>
      <c r="J106" s="69"/>
      <c r="K106" s="58"/>
      <c r="L106" s="59"/>
      <c r="M106" s="36"/>
      <c r="N106" s="6"/>
      <c r="O106" s="72"/>
      <c r="P106" s="79"/>
      <c r="Q106" s="79"/>
      <c r="R106" s="69"/>
    </row>
    <row r="107" spans="1:18" ht="32.25" customHeight="1" x14ac:dyDescent="0.3">
      <c r="A107" s="60"/>
      <c r="B107" s="47"/>
      <c r="C107" s="78" t="str">
        <f>IF(AND(D103&gt;80,D103&lt;88),"Ditt midjemått indikerar en lätt ökad risk för livsstilssjukdomar",IF(D103=80,"Ditt midjemått indikerar en lätt ökad risk för livsstilssjukdomar",IF(D103=88,"Ditt midjemått indikerar en lätt ökad risk för livsstilssjukdomar",IF(AND(D103&lt;80,D103&gt;55),"Ditt midjemått är perfekt. Inget överflödigt fett om magen",IF(D103&gt;88,"Ditt midjemått indikerar en ökad risk för livsstilssjukdomar",IF(AND(D103&gt;0,D103&lt;55),"Ditt midjemått är väldigt litet. Kan det stämma? ",IF(D103=55,"Ditt midjemått är väldigt litet. Kan det stämma? ",IF(D103=0,""))))))))</f>
        <v/>
      </c>
      <c r="D107" s="78"/>
      <c r="E107" s="47"/>
      <c r="F107" s="47"/>
      <c r="G107" s="70"/>
      <c r="H107" s="79"/>
      <c r="I107" s="79"/>
      <c r="J107" s="73"/>
      <c r="K107" s="78" t="str">
        <f>IF(AND(L103&gt;80,L103&lt;88),"Ditt midjemått indikerar en lätt ökad risk för livsstilssjukdomar",IF(L103=80,"Ditt midjemått indikerar en lätt ökad risk för livsstilssjukdomar",IF(L103=88,"Ditt midjemått indikerar en lätt ökad risk för livsstilssjukdomar",IF(AND(L103&lt;80,L103&gt;55),"Ditt midjemått är perfekt. Inget överflödigt fett om magen",IF(L103&gt;88,"Ditt midjemått indikerar en ökad risk för livsstilssjukdomar",IF(AND(L103&gt;0,L103&lt;55),"Ditt midjemått är väldigt litet. Kan det stämma? ",IF(L103=55,"Ditt midjemått är väldigt litet. Kan det stämma? ",IF(L103=0,""))))))))</f>
        <v/>
      </c>
      <c r="L107" s="78"/>
      <c r="M107" s="61"/>
      <c r="N107" s="47"/>
      <c r="O107" s="70"/>
      <c r="P107" s="79"/>
      <c r="Q107" s="79"/>
      <c r="R107" s="73"/>
    </row>
    <row r="108" spans="1:18" ht="4.5" customHeight="1" x14ac:dyDescent="0.3">
      <c r="B108" s="4"/>
      <c r="C108" s="57"/>
      <c r="D108" s="5"/>
      <c r="E108" s="36"/>
      <c r="F108" s="17"/>
      <c r="G108" s="72"/>
      <c r="H108" s="79"/>
      <c r="I108" s="79"/>
      <c r="J108" s="68"/>
      <c r="K108" s="57"/>
      <c r="L108" s="5"/>
      <c r="M108" s="36"/>
      <c r="N108" s="17"/>
      <c r="O108" s="72"/>
      <c r="P108" s="79"/>
      <c r="Q108" s="79"/>
      <c r="R108" s="68"/>
    </row>
    <row r="109" spans="1:18" ht="14.25" customHeight="1" x14ac:dyDescent="0.3">
      <c r="B109" s="4"/>
      <c r="C109" s="57" t="s">
        <v>8</v>
      </c>
      <c r="D109" s="43"/>
      <c r="E109" s="36" t="s">
        <v>1</v>
      </c>
      <c r="F109" s="6"/>
      <c r="G109" s="72"/>
      <c r="H109" s="79"/>
      <c r="I109" s="79"/>
      <c r="J109" s="69"/>
      <c r="K109" s="57" t="s">
        <v>8</v>
      </c>
      <c r="L109" s="43"/>
      <c r="M109" s="36" t="s">
        <v>1</v>
      </c>
      <c r="N109" s="6"/>
      <c r="O109" s="72"/>
      <c r="P109" s="79"/>
      <c r="Q109" s="79"/>
      <c r="R109" s="69"/>
    </row>
    <row r="110" spans="1:18" ht="4.5" customHeight="1" x14ac:dyDescent="0.3">
      <c r="B110" s="4"/>
      <c r="C110" s="57"/>
      <c r="D110" s="5"/>
      <c r="E110" s="36"/>
      <c r="F110" s="17"/>
      <c r="G110" s="72"/>
      <c r="H110" s="79"/>
      <c r="I110" s="79"/>
      <c r="J110" s="68"/>
      <c r="K110" s="57"/>
      <c r="L110" s="5"/>
      <c r="M110" s="36"/>
      <c r="N110" s="17"/>
      <c r="O110" s="72"/>
      <c r="P110" s="79"/>
      <c r="Q110" s="79"/>
      <c r="R110" s="68"/>
    </row>
    <row r="111" spans="1:18" ht="15.75" customHeight="1" x14ac:dyDescent="0.3">
      <c r="B111" s="4"/>
      <c r="C111" s="58" t="s">
        <v>25</v>
      </c>
      <c r="D111" s="44" t="str">
        <f>IF(AND(ISNUMBER(D12),ISNUMBER(D109)),D109-D12," ")</f>
        <v xml:space="preserve"> </v>
      </c>
      <c r="E111" s="36" t="s">
        <v>1</v>
      </c>
      <c r="F111" s="6"/>
      <c r="G111" s="72"/>
      <c r="H111" s="79"/>
      <c r="I111" s="79"/>
      <c r="J111" s="69"/>
      <c r="K111" s="58" t="s">
        <v>25</v>
      </c>
      <c r="L111" s="44" t="str">
        <f>IF(AND(ISNUMBER(D12),ISNUMBER(L109)),L109-D12," ")</f>
        <v xml:space="preserve"> </v>
      </c>
      <c r="M111" s="36" t="s">
        <v>1</v>
      </c>
      <c r="N111" s="6"/>
      <c r="O111" s="72"/>
      <c r="P111" s="79"/>
      <c r="Q111" s="79"/>
      <c r="R111" s="69"/>
    </row>
    <row r="112" spans="1:18" ht="3.75" customHeight="1" x14ac:dyDescent="0.3">
      <c r="B112" s="4"/>
      <c r="C112" s="57"/>
      <c r="D112" s="9"/>
      <c r="E112" s="36"/>
      <c r="F112" s="6"/>
      <c r="G112" s="72"/>
      <c r="H112" s="79"/>
      <c r="I112" s="79"/>
      <c r="J112" s="69"/>
      <c r="K112" s="57"/>
      <c r="L112" s="9"/>
      <c r="M112" s="36"/>
      <c r="N112" s="6"/>
      <c r="O112" s="72"/>
      <c r="P112" s="79"/>
      <c r="Q112" s="79"/>
      <c r="R112" s="69"/>
    </row>
    <row r="113" spans="2:18" ht="14.25" customHeight="1" x14ac:dyDescent="0.3">
      <c r="B113" s="4"/>
      <c r="C113" s="57" t="s">
        <v>9</v>
      </c>
      <c r="D113" s="43"/>
      <c r="E113" s="36" t="s">
        <v>1</v>
      </c>
      <c r="F113" s="6"/>
      <c r="G113" s="72"/>
      <c r="H113" s="79"/>
      <c r="I113" s="79"/>
      <c r="J113" s="69"/>
      <c r="K113" s="57" t="s">
        <v>9</v>
      </c>
      <c r="L113" s="43"/>
      <c r="M113" s="36" t="s">
        <v>1</v>
      </c>
      <c r="N113" s="6"/>
      <c r="O113" s="72"/>
      <c r="P113" s="79"/>
      <c r="Q113" s="79"/>
      <c r="R113" s="69"/>
    </row>
    <row r="114" spans="2:18" ht="3.75" customHeight="1" x14ac:dyDescent="0.3">
      <c r="B114" s="4"/>
      <c r="C114" s="57"/>
      <c r="D114" s="9"/>
      <c r="E114" s="36"/>
      <c r="F114" s="6"/>
      <c r="G114" s="72"/>
      <c r="H114" s="79"/>
      <c r="I114" s="79"/>
      <c r="J114" s="69"/>
      <c r="K114" s="57"/>
      <c r="L114" s="9"/>
      <c r="M114" s="36"/>
      <c r="N114" s="6"/>
      <c r="O114" s="72"/>
      <c r="P114" s="79"/>
      <c r="Q114" s="79"/>
      <c r="R114" s="69"/>
    </row>
    <row r="115" spans="2:18" ht="15" customHeight="1" x14ac:dyDescent="0.3">
      <c r="B115" s="4"/>
      <c r="C115" s="58" t="s">
        <v>25</v>
      </c>
      <c r="D115" s="44" t="str">
        <f>IF(AND(ISNUMBER(D14),ISNUMBER(D113)),D113-D14," ")</f>
        <v xml:space="preserve"> </v>
      </c>
      <c r="E115" s="36" t="s">
        <v>1</v>
      </c>
      <c r="F115" s="6"/>
      <c r="G115" s="72"/>
      <c r="H115" s="79"/>
      <c r="I115" s="79"/>
      <c r="J115" s="69"/>
      <c r="K115" s="58" t="s">
        <v>25</v>
      </c>
      <c r="L115" s="44" t="str">
        <f>IF(AND(ISNUMBER(D14),ISNUMBER(L113)),L113-D14," ")</f>
        <v xml:space="preserve"> </v>
      </c>
      <c r="M115" s="36" t="s">
        <v>1</v>
      </c>
      <c r="N115" s="6"/>
      <c r="O115" s="72"/>
      <c r="P115" s="79"/>
      <c r="Q115" s="79"/>
      <c r="R115" s="69"/>
    </row>
    <row r="116" spans="2:18" ht="4.5" customHeight="1" x14ac:dyDescent="0.25">
      <c r="B116" s="4"/>
      <c r="C116" s="4"/>
      <c r="D116" s="5"/>
      <c r="E116" s="6"/>
      <c r="F116" s="6"/>
      <c r="G116" s="4"/>
      <c r="H116" s="66"/>
      <c r="I116" s="66"/>
      <c r="J116" s="18"/>
      <c r="K116" s="4"/>
      <c r="L116" s="5"/>
      <c r="M116" s="6"/>
      <c r="N116" s="6"/>
      <c r="O116" s="4"/>
      <c r="P116" s="66"/>
      <c r="Q116" s="66"/>
      <c r="R116" s="18"/>
    </row>
    <row r="117" spans="2:18" ht="16.5" x14ac:dyDescent="0.3">
      <c r="B117" s="4"/>
      <c r="C117" s="4"/>
      <c r="D117" s="5"/>
      <c r="E117" s="10"/>
      <c r="F117" s="6"/>
      <c r="G117" s="4"/>
      <c r="H117" s="18"/>
      <c r="I117" s="18"/>
      <c r="J117" s="18"/>
      <c r="K117" s="4"/>
      <c r="L117" s="5"/>
      <c r="M117" s="10"/>
      <c r="N117" s="6"/>
      <c r="O117" s="4"/>
      <c r="P117" s="18"/>
      <c r="Q117" s="18"/>
      <c r="R117" s="47"/>
    </row>
    <row r="118" spans="2:18" s="31" customFormat="1" ht="31.5" customHeight="1" x14ac:dyDescent="0.25">
      <c r="B118" s="27"/>
      <c r="C118" s="29" t="s">
        <v>34</v>
      </c>
      <c r="D118" s="30"/>
      <c r="E118" s="30"/>
      <c r="F118" s="30"/>
      <c r="G118" s="39"/>
      <c r="H118" s="30"/>
      <c r="I118" s="30"/>
      <c r="J118" s="28"/>
      <c r="K118" s="29" t="s">
        <v>35</v>
      </c>
      <c r="L118" s="30"/>
      <c r="M118" s="30"/>
      <c r="N118" s="30"/>
      <c r="O118" s="39"/>
      <c r="P118" s="30"/>
      <c r="Q118" s="30"/>
      <c r="R118" s="4"/>
    </row>
    <row r="119" spans="2:18" ht="34.5" customHeight="1" x14ac:dyDescent="0.45">
      <c r="B119" s="4"/>
      <c r="C119" s="24"/>
      <c r="D119" s="5"/>
      <c r="E119" s="65" t="s">
        <v>21</v>
      </c>
      <c r="F119" s="6"/>
      <c r="G119" s="4"/>
      <c r="H119" s="71" t="s">
        <v>22</v>
      </c>
      <c r="I119" s="67"/>
      <c r="J119" s="18"/>
      <c r="K119" s="24"/>
      <c r="L119" s="5"/>
      <c r="M119" s="65" t="s">
        <v>21</v>
      </c>
      <c r="N119" s="6"/>
      <c r="O119" s="4"/>
      <c r="P119" s="71" t="s">
        <v>22</v>
      </c>
      <c r="Q119" s="67"/>
      <c r="R119" s="18"/>
    </row>
    <row r="120" spans="2:18" ht="36" customHeight="1" x14ac:dyDescent="0.25">
      <c r="B120" s="4"/>
      <c r="C120" s="80" t="s">
        <v>36</v>
      </c>
      <c r="D120" s="80"/>
      <c r="E120" s="80"/>
      <c r="F120" s="6"/>
      <c r="G120" s="72"/>
      <c r="H120" s="79"/>
      <c r="I120" s="79"/>
      <c r="J120" s="68"/>
      <c r="K120" s="80" t="s">
        <v>36</v>
      </c>
      <c r="L120" s="80"/>
      <c r="M120" s="80"/>
      <c r="N120" s="6"/>
      <c r="O120" s="72"/>
      <c r="P120" s="79"/>
      <c r="Q120" s="79"/>
      <c r="R120" s="68"/>
    </row>
    <row r="121" spans="2:18" ht="16.5" x14ac:dyDescent="0.3">
      <c r="B121" s="4"/>
      <c r="C121" s="57" t="s">
        <v>27</v>
      </c>
      <c r="D121" s="43"/>
      <c r="E121" s="36" t="s">
        <v>0</v>
      </c>
      <c r="F121" s="6"/>
      <c r="G121" s="72"/>
      <c r="H121" s="79"/>
      <c r="I121" s="79"/>
      <c r="J121" s="69"/>
      <c r="K121" s="57" t="s">
        <v>27</v>
      </c>
      <c r="L121" s="43"/>
      <c r="M121" s="36" t="s">
        <v>0</v>
      </c>
      <c r="N121" s="6"/>
      <c r="O121" s="72"/>
      <c r="P121" s="79"/>
      <c r="Q121" s="79"/>
      <c r="R121" s="69"/>
    </row>
    <row r="122" spans="2:18" ht="4.5" customHeight="1" x14ac:dyDescent="0.25">
      <c r="B122" s="4"/>
      <c r="C122" s="4"/>
      <c r="D122" s="42"/>
      <c r="E122" s="6"/>
      <c r="F122" s="6"/>
      <c r="G122" s="72"/>
      <c r="H122" s="79"/>
      <c r="I122" s="79"/>
      <c r="J122" s="68"/>
      <c r="K122" s="4"/>
      <c r="L122" s="42"/>
      <c r="M122" s="6"/>
      <c r="N122" s="6"/>
      <c r="O122" s="72"/>
      <c r="P122" s="79"/>
      <c r="Q122" s="79"/>
      <c r="R122" s="68"/>
    </row>
    <row r="123" spans="2:18" ht="16.5" x14ac:dyDescent="0.3">
      <c r="B123" s="4"/>
      <c r="C123" s="58" t="s">
        <v>23</v>
      </c>
      <c r="D123" s="44" t="str">
        <f>IF(AND(ISNUMBER(L90),ISNUMBER(D121)),L90-D121,"")</f>
        <v/>
      </c>
      <c r="E123" s="36" t="s">
        <v>0</v>
      </c>
      <c r="F123" s="17"/>
      <c r="G123" s="72"/>
      <c r="H123" s="79"/>
      <c r="I123" s="79"/>
      <c r="J123" s="68"/>
      <c r="K123" s="58" t="s">
        <v>23</v>
      </c>
      <c r="L123" s="44" t="str">
        <f>IF(AND(ISNUMBER(D121),ISNUMBER(L121)),D121-L121,"")</f>
        <v/>
      </c>
      <c r="M123" s="36" t="s">
        <v>0</v>
      </c>
      <c r="N123" s="17"/>
      <c r="O123" s="72"/>
      <c r="P123" s="79"/>
      <c r="Q123" s="79"/>
      <c r="R123" s="68"/>
    </row>
    <row r="124" spans="2:18" ht="2.25" customHeight="1" x14ac:dyDescent="0.25">
      <c r="B124" s="4"/>
      <c r="C124" s="4"/>
      <c r="D124" s="5"/>
      <c r="E124" s="6"/>
      <c r="F124" s="17"/>
      <c r="G124" s="72"/>
      <c r="H124" s="79"/>
      <c r="I124" s="79"/>
      <c r="J124" s="68"/>
      <c r="K124" s="4"/>
      <c r="L124" s="5"/>
      <c r="M124" s="6"/>
      <c r="N124" s="17"/>
      <c r="O124" s="72"/>
      <c r="P124" s="79"/>
      <c r="Q124" s="79"/>
      <c r="R124" s="68"/>
    </row>
    <row r="125" spans="2:18" ht="36" customHeight="1" x14ac:dyDescent="0.25">
      <c r="B125" s="4"/>
      <c r="C125" s="78" t="str">
        <f>IF(D123="","",IF(AND(D123&gt;0,D123&lt;1.5),"Snyggt!",IF(D123=1.5,"Snyggt!",IF(D123&lt;=0,"Ge inte upp! Använd ev schemat för att anteckna vad som gick fel",IF(D123&gt;1.5,"OBS: Du går ner i vikt snabbt. Kommer du ihåg att äta alla måltider?")))))</f>
        <v/>
      </c>
      <c r="D125" s="78"/>
      <c r="E125" s="25"/>
      <c r="F125" s="6"/>
      <c r="G125" s="72"/>
      <c r="H125" s="79"/>
      <c r="I125" s="79"/>
      <c r="J125" s="69"/>
      <c r="K125" s="78" t="str">
        <f>IF(L123="","",IF(AND(L123&gt;0,L123&lt;1.5),"Snyggt!",IF(L123=1.5,"Snyggt!",IF(L123&lt;=0,"Ge inte upp! Använd ev schemat för att anteckna vad som gick fel",IF(L123&gt;1.5,"OBS: Du går ner i vikt snabbt. Kommer du ihåg att äta alla måltider?")))))</f>
        <v/>
      </c>
      <c r="L125" s="78"/>
      <c r="M125" s="25"/>
      <c r="N125" s="6"/>
      <c r="O125" s="72"/>
      <c r="P125" s="79"/>
      <c r="Q125" s="79"/>
      <c r="R125" s="69"/>
    </row>
    <row r="126" spans="2:18" ht="4.5" customHeight="1" x14ac:dyDescent="0.25">
      <c r="B126" s="4"/>
      <c r="C126" s="4"/>
      <c r="D126" s="5"/>
      <c r="E126" s="6"/>
      <c r="F126" s="6"/>
      <c r="G126" s="72"/>
      <c r="H126" s="79"/>
      <c r="I126" s="79"/>
      <c r="J126" s="68"/>
      <c r="K126" s="4"/>
      <c r="L126" s="5"/>
      <c r="M126" s="6"/>
      <c r="N126" s="6"/>
      <c r="O126" s="72"/>
      <c r="P126" s="79"/>
      <c r="Q126" s="79"/>
      <c r="R126" s="68"/>
    </row>
    <row r="127" spans="2:18" ht="16.5" x14ac:dyDescent="0.3">
      <c r="B127" s="4"/>
      <c r="C127" s="57" t="s">
        <v>24</v>
      </c>
      <c r="D127" s="44" t="str">
        <f>IF(AND(ISNUMBER(D8),ISNUMBER(D121)),D8-D121," ")</f>
        <v xml:space="preserve"> </v>
      </c>
      <c r="E127" s="36" t="s">
        <v>0</v>
      </c>
      <c r="F127" s="17"/>
      <c r="G127" s="72"/>
      <c r="H127" s="79"/>
      <c r="I127" s="79"/>
      <c r="J127" s="68"/>
      <c r="K127" s="57" t="s">
        <v>24</v>
      </c>
      <c r="L127" s="44" t="str">
        <f>IF(AND(ISNUMBER(D8),ISNUMBER(L121)),D8-L121," ")</f>
        <v xml:space="preserve"> </v>
      </c>
      <c r="M127" s="36" t="s">
        <v>0</v>
      </c>
      <c r="N127" s="17"/>
      <c r="O127" s="72"/>
      <c r="P127" s="79"/>
      <c r="Q127" s="79"/>
      <c r="R127" s="68"/>
    </row>
    <row r="128" spans="2:18" ht="2.25" customHeight="1" x14ac:dyDescent="0.25">
      <c r="B128" s="4"/>
      <c r="C128" s="4"/>
      <c r="D128" s="5"/>
      <c r="E128" s="6"/>
      <c r="F128" s="17"/>
      <c r="G128" s="72"/>
      <c r="H128" s="79"/>
      <c r="I128" s="79"/>
      <c r="J128" s="68"/>
      <c r="K128" s="4"/>
      <c r="L128" s="5"/>
      <c r="M128" s="6"/>
      <c r="N128" s="17"/>
      <c r="O128" s="72"/>
      <c r="P128" s="79"/>
      <c r="Q128" s="79"/>
      <c r="R128" s="68"/>
    </row>
    <row r="129" spans="1:18" ht="38.25" customHeight="1" x14ac:dyDescent="0.25">
      <c r="B129" s="4"/>
      <c r="C129" s="78" t="str">
        <f>IF(D8="","",IF(D123="","",IF(AND(D127&gt;0,D121&lt;D8,D121&gt;D5),"Du är på god väg! ",IF(D127&lt;=0,"Ge inte upp! Använd ev schemat för att anteckna vad som gick fel",IF(AND(D121&lt;=D5,D130&lt;18.5,D130&gt;0),"Du har nått ditt mål. Men observera att din vikt är väldigt låg nu","SÅDÄR JA! Du har nått ditt mål. Snyggt jobbat!  👍")))))</f>
        <v/>
      </c>
      <c r="D129" s="78"/>
      <c r="E129" s="23"/>
      <c r="F129" s="6"/>
      <c r="G129" s="72"/>
      <c r="H129" s="79"/>
      <c r="I129" s="79"/>
      <c r="J129" s="69"/>
      <c r="K129" s="78" t="str">
        <f>IF(D8="","",IF(L121="","",IF(AND(L127&gt;0,L121&lt;D8,L121&gt;D5),"Du är på god väg! ",IF(L127&lt;=0,"Ge inte upp! Använd ev schemat för att anteckna vad som gick fel",IF(AND(L121&lt;=D5,L130&lt;18.5,L130&gt;0),"Du har nått ditt mål. Men observera att din vikt är väldigt låg nu","SÅDÄR JA! Du har nått ditt mål. Snyggt jobbat!  👍")))))</f>
        <v/>
      </c>
      <c r="L129" s="78"/>
      <c r="M129" s="23"/>
      <c r="N129" s="6"/>
      <c r="O129" s="72"/>
      <c r="P129" s="79"/>
      <c r="Q129" s="79"/>
      <c r="R129" s="69"/>
    </row>
    <row r="130" spans="1:18" ht="15" customHeight="1" x14ac:dyDescent="0.25">
      <c r="B130" s="4"/>
      <c r="C130" s="57" t="s">
        <v>2</v>
      </c>
      <c r="D130" s="44">
        <f>IFERROR(D121/((D16/100)*(D16/100)),0)</f>
        <v>0</v>
      </c>
      <c r="E130" s="6"/>
      <c r="F130" s="6"/>
      <c r="G130" s="72"/>
      <c r="H130" s="79"/>
      <c r="I130" s="79"/>
      <c r="J130" s="69"/>
      <c r="K130" s="57" t="s">
        <v>2</v>
      </c>
      <c r="L130" s="44">
        <f>IFERROR(L121/((D16/100)*(D16/100)),0)</f>
        <v>0</v>
      </c>
      <c r="M130" s="6"/>
      <c r="N130" s="6"/>
      <c r="O130" s="72"/>
      <c r="P130" s="79"/>
      <c r="Q130" s="79"/>
      <c r="R130" s="69"/>
    </row>
    <row r="131" spans="1:18" ht="2.25" customHeight="1" x14ac:dyDescent="0.25">
      <c r="B131" s="4"/>
      <c r="C131" s="8"/>
      <c r="D131" s="5"/>
      <c r="E131" s="6"/>
      <c r="F131" s="17"/>
      <c r="G131" s="72"/>
      <c r="H131" s="79"/>
      <c r="I131" s="79"/>
      <c r="J131" s="68"/>
      <c r="K131" s="8"/>
      <c r="L131" s="5"/>
      <c r="M131" s="6"/>
      <c r="N131" s="17"/>
      <c r="O131" s="72"/>
      <c r="P131" s="79"/>
      <c r="Q131" s="79"/>
      <c r="R131" s="68"/>
    </row>
    <row r="132" spans="1:18" ht="33" customHeight="1" x14ac:dyDescent="0.25">
      <c r="B132" s="4"/>
      <c r="C132" s="78" t="str">
        <f>IF(D130=18.499,"",IF(AND(D130&gt;18.5,D130&lt;25),"Ditt BMI indikerar hälsosam normalvikt",IF(AND(D130&gt;25,D130&lt;30),"Ditt BMI indikerar övervikt",IF(AND(D130&gt;0,D130&lt;18.5),"Ditt BMI indikerar undervikt",IF(D130&gt;30,"Ditt BMI indikerar kraftig övervikt",IF(D130=0," ",))))))</f>
        <v xml:space="preserve"> </v>
      </c>
      <c r="D132" s="78"/>
      <c r="E132" s="26"/>
      <c r="F132" s="6"/>
      <c r="G132" s="72"/>
      <c r="H132" s="79"/>
      <c r="I132" s="79"/>
      <c r="J132" s="68"/>
      <c r="K132" s="78" t="str">
        <f>IF(L130=18.499,"",IF(AND(L130&gt;18.5,L130&lt;25),"Ditt BMI indikerar hälsosam normalvikt",IF(AND(L130&gt;25,L130&lt;30),"Ditt BMI indikerar övervikt",IF(AND(L130&gt;0,L130&lt;18.5),"Ditt BMI indikerar undervikt",IF(L130&gt;30,"Ditt BMI indikerar kraftig övervikt",IF(L130=0," ",))))))</f>
        <v xml:space="preserve"> </v>
      </c>
      <c r="L132" s="78"/>
      <c r="M132" s="26"/>
      <c r="N132" s="6"/>
      <c r="O132" s="72"/>
      <c r="P132" s="79"/>
      <c r="Q132" s="79"/>
      <c r="R132" s="68"/>
    </row>
    <row r="133" spans="1:18" ht="6" customHeight="1" x14ac:dyDescent="0.25">
      <c r="B133" s="4"/>
      <c r="C133" s="17"/>
      <c r="D133" s="17"/>
      <c r="E133" s="17"/>
      <c r="F133" s="6"/>
      <c r="G133" s="72"/>
      <c r="H133" s="79"/>
      <c r="I133" s="79"/>
      <c r="J133" s="68"/>
      <c r="K133" s="17"/>
      <c r="L133" s="17"/>
      <c r="M133" s="17"/>
      <c r="N133" s="6"/>
      <c r="O133" s="72"/>
      <c r="P133" s="79"/>
      <c r="Q133" s="79"/>
      <c r="R133" s="68"/>
    </row>
    <row r="134" spans="1:18" ht="15.75" customHeight="1" x14ac:dyDescent="0.3">
      <c r="B134" s="4"/>
      <c r="C134" s="57" t="s">
        <v>26</v>
      </c>
      <c r="D134" s="43"/>
      <c r="E134" s="36" t="s">
        <v>1</v>
      </c>
      <c r="F134" s="6"/>
      <c r="G134" s="72"/>
      <c r="H134" s="79"/>
      <c r="I134" s="79"/>
      <c r="J134" s="69"/>
      <c r="K134" s="57" t="s">
        <v>26</v>
      </c>
      <c r="L134" s="43"/>
      <c r="M134" s="36" t="s">
        <v>1</v>
      </c>
      <c r="N134" s="6"/>
      <c r="O134" s="72"/>
      <c r="P134" s="79"/>
      <c r="Q134" s="79"/>
      <c r="R134" s="69"/>
    </row>
    <row r="135" spans="1:18" ht="4.5" customHeight="1" x14ac:dyDescent="0.3">
      <c r="B135" s="4"/>
      <c r="C135" s="57"/>
      <c r="D135" s="5"/>
      <c r="E135" s="36"/>
      <c r="F135" s="17"/>
      <c r="G135" s="72"/>
      <c r="H135" s="79"/>
      <c r="I135" s="79"/>
      <c r="J135" s="68"/>
      <c r="K135" s="57"/>
      <c r="L135" s="5"/>
      <c r="M135" s="36"/>
      <c r="N135" s="17"/>
      <c r="O135" s="72"/>
      <c r="P135" s="79"/>
      <c r="Q135" s="79"/>
      <c r="R135" s="68"/>
    </row>
    <row r="136" spans="1:18" ht="15" customHeight="1" x14ac:dyDescent="0.3">
      <c r="B136" s="4"/>
      <c r="C136" s="58" t="s">
        <v>25</v>
      </c>
      <c r="D136" s="44" t="str">
        <f>IF(AND(ISNUMBER(D10),ISNUMBER(D134)),D134-D10," ")</f>
        <v xml:space="preserve"> </v>
      </c>
      <c r="E136" s="36" t="s">
        <v>1</v>
      </c>
      <c r="F136" s="6"/>
      <c r="G136" s="72"/>
      <c r="H136" s="79"/>
      <c r="I136" s="79"/>
      <c r="J136" s="69"/>
      <c r="K136" s="58" t="s">
        <v>25</v>
      </c>
      <c r="L136" s="44" t="str">
        <f>IF(AND(ISNUMBER(D10),ISNUMBER(L134)),L134-D10," ")</f>
        <v xml:space="preserve"> </v>
      </c>
      <c r="M136" s="36" t="s">
        <v>1</v>
      </c>
      <c r="N136" s="6"/>
      <c r="O136" s="72"/>
      <c r="P136" s="79"/>
      <c r="Q136" s="79"/>
      <c r="R136" s="69"/>
    </row>
    <row r="137" spans="1:18" ht="3" customHeight="1" x14ac:dyDescent="0.3">
      <c r="B137" s="4"/>
      <c r="C137" s="58"/>
      <c r="D137" s="59"/>
      <c r="E137" s="36"/>
      <c r="F137" s="6"/>
      <c r="G137" s="72"/>
      <c r="H137" s="79"/>
      <c r="I137" s="79"/>
      <c r="J137" s="69"/>
      <c r="K137" s="58"/>
      <c r="L137" s="59"/>
      <c r="M137" s="36"/>
      <c r="N137" s="6"/>
      <c r="O137" s="72"/>
      <c r="P137" s="79"/>
      <c r="Q137" s="79"/>
      <c r="R137" s="69"/>
    </row>
    <row r="138" spans="1:18" ht="32.25" customHeight="1" x14ac:dyDescent="0.3">
      <c r="A138" s="60"/>
      <c r="B138" s="47"/>
      <c r="C138" s="78" t="str">
        <f>IF(AND(D134&gt;80,D134&lt;88),"Ditt midjemått indikerar en lätt ökad risk för livsstilssjukdomar",IF(D134=80,"Ditt midjemått indikerar en lätt ökad risk för livsstilssjukdomar",IF(D134=88,"Ditt midjemått indikerar en lätt ökad risk för livsstilssjukdomar",IF(AND(D134&lt;80,D134&gt;55),"Ditt midjemått är perfekt. Inget överflödigt fett om magen",IF(D134&gt;88,"Ditt midjemått indikerar en ökad risk för livsstilssjukdomar",IF(AND(D134&gt;0,D134&lt;55),"Ditt midjemått är väldigt litet. Kan det stämma? ",IF(D134=55,"Ditt midjemått är väldigt litet. Kan det stämma? ",IF(D134=0,""))))))))</f>
        <v/>
      </c>
      <c r="D138" s="78"/>
      <c r="E138" s="47"/>
      <c r="F138" s="47"/>
      <c r="G138" s="70"/>
      <c r="H138" s="79"/>
      <c r="I138" s="79"/>
      <c r="J138" s="73"/>
      <c r="K138" s="78" t="str">
        <f>IF(AND(L134&gt;80,L134&lt;88),"Ditt midjemått indikerar en lätt ökad risk för livsstilssjukdomar",IF(L134=80,"Ditt midjemått indikerar en lätt ökad risk för livsstilssjukdomar",IF(L134=88,"Ditt midjemått indikerar en lätt ökad risk för livsstilssjukdomar",IF(AND(L134&lt;80,L134&gt;55),"Ditt midjemått är perfekt. Inget överflödigt fett om magen",IF(L134&gt;88,"Ditt midjemått indikerar en ökad risk för livsstilssjukdomar",IF(AND(L134&gt;0,L134&lt;55),"Ditt midjemått är väldigt litet. Kan det stämma? ",IF(L134=55,"Ditt midjemått är väldigt litet. Kan det stämma? ",IF(L134=0,""))))))))</f>
        <v/>
      </c>
      <c r="L138" s="78"/>
      <c r="M138" s="61"/>
      <c r="N138" s="47"/>
      <c r="O138" s="70"/>
      <c r="P138" s="79"/>
      <c r="Q138" s="79"/>
      <c r="R138" s="73"/>
    </row>
    <row r="139" spans="1:18" ht="4.5" customHeight="1" x14ac:dyDescent="0.3">
      <c r="B139" s="4"/>
      <c r="C139" s="57"/>
      <c r="D139" s="5"/>
      <c r="E139" s="36"/>
      <c r="F139" s="17"/>
      <c r="G139" s="72"/>
      <c r="H139" s="79"/>
      <c r="I139" s="79"/>
      <c r="J139" s="68"/>
      <c r="K139" s="57"/>
      <c r="L139" s="5"/>
      <c r="M139" s="36"/>
      <c r="N139" s="17"/>
      <c r="O139" s="72"/>
      <c r="P139" s="79"/>
      <c r="Q139" s="79"/>
      <c r="R139" s="68"/>
    </row>
    <row r="140" spans="1:18" ht="14.25" customHeight="1" x14ac:dyDescent="0.3">
      <c r="B140" s="4"/>
      <c r="C140" s="57" t="s">
        <v>8</v>
      </c>
      <c r="D140" s="43"/>
      <c r="E140" s="36" t="s">
        <v>1</v>
      </c>
      <c r="F140" s="6"/>
      <c r="G140" s="72"/>
      <c r="H140" s="79"/>
      <c r="I140" s="79"/>
      <c r="J140" s="69"/>
      <c r="K140" s="57" t="s">
        <v>8</v>
      </c>
      <c r="L140" s="43"/>
      <c r="M140" s="36" t="s">
        <v>1</v>
      </c>
      <c r="N140" s="6"/>
      <c r="O140" s="72"/>
      <c r="P140" s="79"/>
      <c r="Q140" s="79"/>
      <c r="R140" s="69"/>
    </row>
    <row r="141" spans="1:18" ht="4.5" customHeight="1" x14ac:dyDescent="0.3">
      <c r="B141" s="4"/>
      <c r="C141" s="57"/>
      <c r="D141" s="5"/>
      <c r="E141" s="36"/>
      <c r="F141" s="17"/>
      <c r="G141" s="72"/>
      <c r="H141" s="79"/>
      <c r="I141" s="79"/>
      <c r="J141" s="68"/>
      <c r="K141" s="57"/>
      <c r="L141" s="5"/>
      <c r="M141" s="36"/>
      <c r="N141" s="17"/>
      <c r="O141" s="72"/>
      <c r="P141" s="79"/>
      <c r="Q141" s="79"/>
      <c r="R141" s="68"/>
    </row>
    <row r="142" spans="1:18" ht="15.75" customHeight="1" x14ac:dyDescent="0.3">
      <c r="B142" s="4"/>
      <c r="C142" s="58" t="s">
        <v>25</v>
      </c>
      <c r="D142" s="44" t="str">
        <f>IF(AND(ISNUMBER(D12),ISNUMBER(D140)),D140-D12," ")</f>
        <v xml:space="preserve"> </v>
      </c>
      <c r="E142" s="36" t="s">
        <v>1</v>
      </c>
      <c r="F142" s="6"/>
      <c r="G142" s="72"/>
      <c r="H142" s="79"/>
      <c r="I142" s="79"/>
      <c r="J142" s="69"/>
      <c r="K142" s="58" t="s">
        <v>25</v>
      </c>
      <c r="L142" s="44" t="str">
        <f>IF(AND(ISNUMBER(D12),ISNUMBER(L140)),L140-D12," ")</f>
        <v xml:space="preserve"> </v>
      </c>
      <c r="M142" s="36" t="s">
        <v>1</v>
      </c>
      <c r="N142" s="6"/>
      <c r="O142" s="72"/>
      <c r="P142" s="79"/>
      <c r="Q142" s="79"/>
      <c r="R142" s="69"/>
    </row>
    <row r="143" spans="1:18" ht="3.75" customHeight="1" x14ac:dyDescent="0.3">
      <c r="B143" s="4"/>
      <c r="C143" s="57"/>
      <c r="D143" s="9"/>
      <c r="E143" s="36"/>
      <c r="F143" s="6"/>
      <c r="G143" s="72"/>
      <c r="H143" s="79"/>
      <c r="I143" s="79"/>
      <c r="J143" s="69"/>
      <c r="K143" s="57"/>
      <c r="L143" s="9"/>
      <c r="M143" s="36"/>
      <c r="N143" s="6"/>
      <c r="O143" s="72"/>
      <c r="P143" s="79"/>
      <c r="Q143" s="79"/>
      <c r="R143" s="69"/>
    </row>
    <row r="144" spans="1:18" ht="14.25" customHeight="1" x14ac:dyDescent="0.3">
      <c r="B144" s="4"/>
      <c r="C144" s="57" t="s">
        <v>9</v>
      </c>
      <c r="D144" s="43"/>
      <c r="E144" s="36" t="s">
        <v>1</v>
      </c>
      <c r="F144" s="6"/>
      <c r="G144" s="72"/>
      <c r="H144" s="79"/>
      <c r="I144" s="79"/>
      <c r="J144" s="69"/>
      <c r="K144" s="57" t="s">
        <v>9</v>
      </c>
      <c r="L144" s="43"/>
      <c r="M144" s="36" t="s">
        <v>1</v>
      </c>
      <c r="N144" s="6"/>
      <c r="O144" s="72"/>
      <c r="P144" s="79"/>
      <c r="Q144" s="79"/>
      <c r="R144" s="69"/>
    </row>
    <row r="145" spans="2:18" ht="3.75" customHeight="1" x14ac:dyDescent="0.3">
      <c r="B145" s="4"/>
      <c r="C145" s="57"/>
      <c r="D145" s="9"/>
      <c r="E145" s="36"/>
      <c r="F145" s="6"/>
      <c r="G145" s="72"/>
      <c r="H145" s="79"/>
      <c r="I145" s="79"/>
      <c r="J145" s="69"/>
      <c r="K145" s="57"/>
      <c r="L145" s="9"/>
      <c r="M145" s="36"/>
      <c r="N145" s="6"/>
      <c r="O145" s="72"/>
      <c r="P145" s="79"/>
      <c r="Q145" s="79"/>
      <c r="R145" s="69"/>
    </row>
    <row r="146" spans="2:18" ht="15" customHeight="1" x14ac:dyDescent="0.3">
      <c r="B146" s="4"/>
      <c r="C146" s="58" t="s">
        <v>25</v>
      </c>
      <c r="D146" s="44" t="str">
        <f>IF(AND(ISNUMBER(D14),ISNUMBER(D144)),D144-D14," ")</f>
        <v xml:space="preserve"> </v>
      </c>
      <c r="E146" s="36" t="s">
        <v>1</v>
      </c>
      <c r="F146" s="6"/>
      <c r="G146" s="72"/>
      <c r="H146" s="79"/>
      <c r="I146" s="79"/>
      <c r="J146" s="69"/>
      <c r="K146" s="58" t="s">
        <v>25</v>
      </c>
      <c r="L146" s="44" t="str">
        <f>IF(AND(ISNUMBER(D14),ISNUMBER(L144)),L144-D14," ")</f>
        <v xml:space="preserve"> </v>
      </c>
      <c r="M146" s="36" t="s">
        <v>1</v>
      </c>
      <c r="N146" s="6"/>
      <c r="O146" s="72"/>
      <c r="P146" s="79"/>
      <c r="Q146" s="79"/>
      <c r="R146" s="69"/>
    </row>
    <row r="147" spans="2:18" ht="4.5" customHeight="1" x14ac:dyDescent="0.25">
      <c r="B147" s="4"/>
      <c r="C147" s="4"/>
      <c r="D147" s="5"/>
      <c r="E147" s="6"/>
      <c r="F147" s="6"/>
      <c r="G147" s="4"/>
      <c r="H147" s="66"/>
      <c r="I147" s="66"/>
      <c r="J147" s="18"/>
      <c r="K147" s="4"/>
      <c r="L147" s="5"/>
      <c r="M147" s="6"/>
      <c r="N147" s="6"/>
      <c r="O147" s="4"/>
      <c r="P147" s="66"/>
      <c r="Q147" s="66"/>
      <c r="R147" s="18"/>
    </row>
    <row r="148" spans="2:18" x14ac:dyDescent="0.25">
      <c r="B148" s="4"/>
      <c r="C148" s="4"/>
      <c r="D148" s="5"/>
      <c r="E148" s="10"/>
      <c r="F148" s="6"/>
      <c r="G148" s="4"/>
      <c r="H148" s="18"/>
      <c r="I148" s="18"/>
      <c r="J148" s="18"/>
      <c r="K148" s="4"/>
      <c r="L148" s="5"/>
      <c r="M148" s="10"/>
      <c r="N148" s="6"/>
      <c r="O148" s="4"/>
      <c r="P148" s="18"/>
      <c r="Q148" s="18"/>
      <c r="R148" s="18"/>
    </row>
  </sheetData>
  <sheetProtection algorithmName="SHA-512" hashValue="XntCMqm10Gn1RT0iEkCt7mXg53ap3NMOQMGC5u478Rv4NLkJ8UWNUEEJK+BPH8aHP91Jniy2eDE077RwIE+21w==" saltValue="we2TKTu+vYqT0Ubd+/TLZA==" spinCount="100000" sheet="1" objects="1" scenarios="1"/>
  <mergeCells count="49">
    <mergeCell ref="H18:J18"/>
    <mergeCell ref="H26:I52"/>
    <mergeCell ref="C101:D101"/>
    <mergeCell ref="C26:E26"/>
    <mergeCell ref="C38:D38"/>
    <mergeCell ref="C44:D44"/>
    <mergeCell ref="C57:E57"/>
    <mergeCell ref="H57:I83"/>
    <mergeCell ref="B35:D35"/>
    <mergeCell ref="B31:D31"/>
    <mergeCell ref="K57:M57"/>
    <mergeCell ref="C89:E89"/>
    <mergeCell ref="P26:Q52"/>
    <mergeCell ref="K31:L31"/>
    <mergeCell ref="K35:L35"/>
    <mergeCell ref="K38:L38"/>
    <mergeCell ref="K44:L44"/>
    <mergeCell ref="K26:M26"/>
    <mergeCell ref="P57:Q83"/>
    <mergeCell ref="C62:D62"/>
    <mergeCell ref="K62:L62"/>
    <mergeCell ref="C66:D66"/>
    <mergeCell ref="K66:L66"/>
    <mergeCell ref="C69:D69"/>
    <mergeCell ref="K69:L69"/>
    <mergeCell ref="C75:D75"/>
    <mergeCell ref="K75:L75"/>
    <mergeCell ref="K120:M120"/>
    <mergeCell ref="K89:M89"/>
    <mergeCell ref="C94:D94"/>
    <mergeCell ref="K94:L94"/>
    <mergeCell ref="C98:D98"/>
    <mergeCell ref="K98:L98"/>
    <mergeCell ref="C138:D138"/>
    <mergeCell ref="K138:L138"/>
    <mergeCell ref="P120:Q146"/>
    <mergeCell ref="H120:I146"/>
    <mergeCell ref="H89:I115"/>
    <mergeCell ref="P89:Q115"/>
    <mergeCell ref="C125:D125"/>
    <mergeCell ref="K125:L125"/>
    <mergeCell ref="C129:D129"/>
    <mergeCell ref="K129:L129"/>
    <mergeCell ref="C132:D132"/>
    <mergeCell ref="K132:L132"/>
    <mergeCell ref="K101:L101"/>
    <mergeCell ref="C107:D107"/>
    <mergeCell ref="K107:L107"/>
    <mergeCell ref="C120:E120"/>
  </mergeCells>
  <conditionalFormatting sqref="D16">
    <cfRule type="expression" dxfId="9" priority="43">
      <formula>$D$16=1</formula>
    </cfRule>
  </conditionalFormatting>
  <conditionalFormatting sqref="D18">
    <cfRule type="expression" dxfId="8" priority="42">
      <formula>$D$18=0</formula>
    </cfRule>
  </conditionalFormatting>
  <conditionalFormatting sqref="D36">
    <cfRule type="expression" dxfId="7" priority="41">
      <formula>$D$36=0</formula>
    </cfRule>
  </conditionalFormatting>
  <conditionalFormatting sqref="L36">
    <cfRule type="expression" dxfId="6" priority="7">
      <formula>$D$36=0</formula>
    </cfRule>
  </conditionalFormatting>
  <conditionalFormatting sqref="L67">
    <cfRule type="expression" dxfId="5" priority="6">
      <formula>$D$36=0</formula>
    </cfRule>
  </conditionalFormatting>
  <conditionalFormatting sqref="D67">
    <cfRule type="expression" dxfId="4" priority="5">
      <formula>$D$36=0</formula>
    </cfRule>
  </conditionalFormatting>
  <conditionalFormatting sqref="D99">
    <cfRule type="expression" dxfId="3" priority="4">
      <formula>$D$36=0</formula>
    </cfRule>
  </conditionalFormatting>
  <conditionalFormatting sqref="L99">
    <cfRule type="expression" dxfId="2" priority="3">
      <formula>$D$36=0</formula>
    </cfRule>
  </conditionalFormatting>
  <conditionalFormatting sqref="D130">
    <cfRule type="expression" dxfId="1" priority="2">
      <formula>$D$36=0</formula>
    </cfRule>
  </conditionalFormatting>
  <conditionalFormatting sqref="L130">
    <cfRule type="expression" dxfId="0" priority="1">
      <formula>$D$36=0</formula>
    </cfRule>
  </conditionalFormatting>
  <hyperlinks>
    <hyperlink ref="Q10" r:id="rId1" display="Gå til I FORMs kostplaner"/>
    <hyperlink ref="C22" r:id="rId2" display="(Læs mere om taljemål)"/>
    <hyperlink ref="J16" r:id="rId3" display="(Læs mere om BMI)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workbookViewId="0">
      <selection activeCell="A28"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 1-8</vt:lpstr>
      <vt:lpstr>Ark1</vt:lpstr>
    </vt:vector>
  </TitlesOfParts>
  <Company>Bonnier Publications A/S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Skjøde</dc:creator>
  <cp:lastModifiedBy>Eva Skjøde</cp:lastModifiedBy>
  <dcterms:created xsi:type="dcterms:W3CDTF">2021-11-30T20:38:25Z</dcterms:created>
  <dcterms:modified xsi:type="dcterms:W3CDTF">2021-12-21T23:55:39Z</dcterms:modified>
</cp:coreProperties>
</file>